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Sample" sheetId="2" r:id="rId5"/>
    <sheet state="visible" name="Year 1" sheetId="3" r:id="rId6"/>
    <sheet state="visible" name="Year 2" sheetId="4" r:id="rId7"/>
    <sheet state="visible" name="Year 3" sheetId="5" r:id="rId8"/>
    <sheet state="visible" name="Summary" sheetId="6" r:id="rId9"/>
    <sheet state="visible" name="Additional Information" sheetId="7" r:id="rId10"/>
    <sheet state="visible" name="Instrucciones (2) " sheetId="8" r:id="rId11"/>
    <sheet state="visible" name="Ejemplo (2)" sheetId="9" r:id="rId12"/>
    <sheet state="visible" name="Primer año (2)" sheetId="10" r:id="rId13"/>
    <sheet state="visible" name="Segundo año (2)" sheetId="11" r:id="rId14"/>
    <sheet state="visible" name="Tercer año (2)" sheetId="12" r:id="rId15"/>
    <sheet state="visible" name="Resumen (2)" sheetId="13" r:id="rId16"/>
    <sheet state="visible" name="Información adicional (2)" sheetId="14" r:id="rId17"/>
    <sheet state="hidden" name="Parameter" sheetId="15" r:id="rId18"/>
  </sheets>
  <definedNames/>
  <calcPr/>
  <extLst>
    <ext uri="GoogleSheetsCustomDataVersion2">
      <go:sheetsCustomData xmlns:go="http://customooxmlschemas.google.com/" r:id="rId19" roundtripDataChecksum="Fua0jf2SKK5PSez0GnWSJ/FLjBA7tbrEkrv/w+Bu194="/>
    </ext>
  </extLst>
</workbook>
</file>

<file path=xl/sharedStrings.xml><?xml version="1.0" encoding="utf-8"?>
<sst xmlns="http://schemas.openxmlformats.org/spreadsheetml/2006/main" count="596" uniqueCount="267">
  <si>
    <t>Instructions for Budget Template</t>
  </si>
  <si>
    <t>General</t>
  </si>
  <si>
    <t>Enter information in non-shaded and yellow highlight areas only.</t>
  </si>
  <si>
    <t>Cells that are shaded are locked due to formulas.</t>
  </si>
  <si>
    <t>Contact your point of contact for any questions on the form.</t>
  </si>
  <si>
    <t>Headings</t>
  </si>
  <si>
    <t>Enter Coalition Name.</t>
  </si>
  <si>
    <t>Enter Organization Managing Funds</t>
  </si>
  <si>
    <t>Enter Period Start and End Date.</t>
  </si>
  <si>
    <t>Enter Amount Requested.</t>
  </si>
  <si>
    <t>Revenue (Optional to complete) - Column C</t>
  </si>
  <si>
    <t>MHM Request will auto populate in Cell B21.</t>
  </si>
  <si>
    <t xml:space="preserve">Enter other sources of revenue the coalition will receive that will help fund the program.  Enter by source in column C.  </t>
  </si>
  <si>
    <t>If there are no other sources of revenue, this column will remain blank.</t>
  </si>
  <si>
    <t>Expenses - Salaries &amp; Wages/Fringe Benefits - Column B</t>
  </si>
  <si>
    <t xml:space="preserve">Enter salaries &amp; wages by position title in column A.  Include rate per hour, hours worked per week, and how many weeks the individual position will be working. </t>
  </si>
  <si>
    <t xml:space="preserve">        If the position is a salary position, divide the annual salary by 2,080 to compute hourly rate.</t>
  </si>
  <si>
    <t xml:space="preserve">Enter total salaries in column B. </t>
  </si>
  <si>
    <t>Enter total amount of fringe benefits for the allocated salaries amount in yellow box in column B.</t>
  </si>
  <si>
    <t>Examples of fringe benefits include taxes, medical/dental insurance, 401k match, etc.</t>
  </si>
  <si>
    <t>Enter explanation for salaries and expenses in column E.</t>
  </si>
  <si>
    <t>If there are no other expenses contributed to the coalition, this column will remain blank.</t>
  </si>
  <si>
    <t>Other Expenses - Column B</t>
  </si>
  <si>
    <t>List description of other expenses in column A.</t>
  </si>
  <si>
    <t>Enter the total budget for these expenses in Column B.</t>
  </si>
  <si>
    <t>Enter explanation for expenses in Column E.  Include rates, number of individuals, and amount per items as applicable.</t>
  </si>
  <si>
    <t>Other Expenses (Optional to complete) - Column C</t>
  </si>
  <si>
    <t>Enter expenses contributed by the organizations in the coalition or from grants, fundraisers.</t>
  </si>
  <si>
    <t>Indirect Cost</t>
  </si>
  <si>
    <t>Indirect costs are allowed up to 15% of total direct expenses.  Indirect costs are not allowed on computers, software, or other capital items.</t>
  </si>
  <si>
    <t xml:space="preserve">Examples include utilities, bookkeeping services, security services, etc.  Include a breakdown of how much each organization will be receiving. </t>
  </si>
  <si>
    <t>Fiscal Sponsor Fee if applicable.  Recommended not to exceed 10% of total amount requested from MHM.</t>
  </si>
  <si>
    <t>Additional Information</t>
  </si>
  <si>
    <t>Please use this tab for any additional information you would like us to know about the program budget.</t>
  </si>
  <si>
    <t>Coalition Name:</t>
  </si>
  <si>
    <t>Coalition for Change</t>
  </si>
  <si>
    <t>Organization Managing Funds:</t>
  </si>
  <si>
    <t>Going the Extra Mile</t>
  </si>
  <si>
    <t>Start Date:</t>
  </si>
  <si>
    <t>End Date:</t>
  </si>
  <si>
    <t>Period:</t>
  </si>
  <si>
    <t xml:space="preserve">Amount Requested: </t>
  </si>
  <si>
    <t>Revenue (Optional) - Year 1</t>
  </si>
  <si>
    <t>Sources</t>
  </si>
  <si>
    <t>MHM Request:</t>
  </si>
  <si>
    <r>
      <rPr>
        <rFont val="Arial"/>
        <b/>
        <color rgb="FFC361A7"/>
        <sz val="12.0"/>
      </rPr>
      <t xml:space="preserve">Other Revenue Sources 
</t>
    </r>
    <r>
      <rPr>
        <rFont val="Arial"/>
        <b/>
        <color rgb="FF0070C0"/>
        <sz val="12.0"/>
      </rPr>
      <t>(Optional)</t>
    </r>
  </si>
  <si>
    <t>Description</t>
  </si>
  <si>
    <t>Contributed / In-Kind:</t>
  </si>
  <si>
    <t>Program Coordinator Salary</t>
  </si>
  <si>
    <t>Going the Extra Mile will donate staff time for a Program Coordinator.</t>
  </si>
  <si>
    <t>Going the Extra Mile - Office space donated ($450 x 12 mos.)</t>
  </si>
  <si>
    <t>Going the Extra Mile will donate office space.</t>
  </si>
  <si>
    <t>Subtotal</t>
  </si>
  <si>
    <t xml:space="preserve">Grants: </t>
  </si>
  <si>
    <t>Government Grant - Health and Human Services</t>
  </si>
  <si>
    <t>Funds will pay for the leadership development for 20 people x $1,250 per person.</t>
  </si>
  <si>
    <t>Local Grant - City of San Antonio</t>
  </si>
  <si>
    <t>Funds will be used to buy computers for 20 coalition members,</t>
  </si>
  <si>
    <t>Special Events/Fundraising:</t>
  </si>
  <si>
    <t>BBQ Fundraiser</t>
  </si>
  <si>
    <t>Funds will be used to purchase supplies for setting up garden (soil, tools, seeds).</t>
  </si>
  <si>
    <t xml:space="preserve">Other: </t>
  </si>
  <si>
    <t xml:space="preserve">Total Revenue </t>
  </si>
  <si>
    <t>Expenses - Year 1</t>
  </si>
  <si>
    <t>Total Salaries/Fringe Benefits</t>
  </si>
  <si>
    <r>
      <rPr>
        <rFont val="Arial"/>
        <b/>
        <color rgb="FFC361A7"/>
        <sz val="12.0"/>
      </rPr>
      <t xml:space="preserve"> Salaries/Fringe Benefits Provided by Coalition Partners </t>
    </r>
    <r>
      <rPr>
        <rFont val="Arial"/>
        <b/>
        <color rgb="FF0070C0"/>
        <sz val="12.0"/>
      </rPr>
      <t>(Optional)</t>
    </r>
  </si>
  <si>
    <t>Total Expense</t>
  </si>
  <si>
    <t xml:space="preserve">Please provide an explanation of the proposed expense. </t>
  </si>
  <si>
    <t>Salaries &amp; Wages/Fringe Benefits:</t>
  </si>
  <si>
    <t xml:space="preserve">Program Director </t>
  </si>
  <si>
    <t xml:space="preserve">($40/hr x 40 hrs/wk x 52 weeks) The Program Director will work with the coalition to be oversee the program. </t>
  </si>
  <si>
    <t>Program Coordinator</t>
  </si>
  <si>
    <t xml:space="preserve">($15/hr x 10 hrs/wk x 52 weeks) The Program Coordinator will keep track of the PLE convenings.  </t>
  </si>
  <si>
    <t>Intake Coordinator</t>
  </si>
  <si>
    <t xml:space="preserve">($18/hr x 20 hrs/wk x 52 weeks) The Intake Coordinator will provide check in assistance for clients.  </t>
  </si>
  <si>
    <t xml:space="preserve">Community Health Worker </t>
  </si>
  <si>
    <t xml:space="preserve">($18/hr x 20 hrs/wk x 52 weeks) The Community Health Worker will review patient data with the patient. </t>
  </si>
  <si>
    <t>Accountant</t>
  </si>
  <si>
    <t xml:space="preserve">($25/hr x 30 hrs/wk x 52 weeks) The Accountant will keep track of coalition expenses.   </t>
  </si>
  <si>
    <t>Total Salaries &amp; Wages</t>
  </si>
  <si>
    <t>Total Fringe Benefits</t>
  </si>
  <si>
    <t>Total Fringe Benefits as a % of Salaries &amp; Wages</t>
  </si>
  <si>
    <t>Total Salaries &amp; Fringe Benefits</t>
  </si>
  <si>
    <t>Total Other Expenses</t>
  </si>
  <si>
    <r>
      <rPr>
        <rFont val="Arial"/>
        <b/>
        <color rgb="FFC361A7"/>
        <sz val="12.0"/>
      </rPr>
      <t xml:space="preserve">Expenses Provided by Coalition Partners </t>
    </r>
    <r>
      <rPr>
        <rFont val="Arial"/>
        <b/>
        <color rgb="FF0070C0"/>
        <sz val="12.0"/>
      </rPr>
      <t>(Optional)</t>
    </r>
  </si>
  <si>
    <t xml:space="preserve">Other Expenses: </t>
  </si>
  <si>
    <t>PLE Support</t>
  </si>
  <si>
    <t>6 PLE will be compensated at $1,000 per month for 12 months.</t>
  </si>
  <si>
    <t>Office Supplies</t>
  </si>
  <si>
    <t>Office supplies are needed for general work at  average of $150 per month for 12 months.</t>
  </si>
  <si>
    <t>Meeting Expenses</t>
  </si>
  <si>
    <t>Food will be provided at an average of $500 per meeting for 12 meetings throughout the year.</t>
  </si>
  <si>
    <t>Website Support</t>
  </si>
  <si>
    <t>Set up and annual hosting of web site ($100/mo x 12 months)</t>
  </si>
  <si>
    <t>Office Space</t>
  </si>
  <si>
    <t>Donated by Going the Extra Mile ($450/mo. X 12mos.)</t>
  </si>
  <si>
    <t>Leadership Development and Training</t>
  </si>
  <si>
    <t xml:space="preserve">A consultant will help with the leadership development for 20 people x $1,250. </t>
  </si>
  <si>
    <t>Computers</t>
  </si>
  <si>
    <t>New computers are needed for 20 coalition members at $1,000 per computer.</t>
  </si>
  <si>
    <t>Community Garden</t>
  </si>
  <si>
    <t>Indirect Cost and Fiscal Sponsor Fee*</t>
  </si>
  <si>
    <t>* Indirect Costs may be included up to 15% of direct expenses.  Indirect cost are not allowable on computers, software, and other capital items.</t>
  </si>
  <si>
    <t>15% of all costs except for computers.</t>
  </si>
  <si>
    <t>Fiscal Sponsor Fee  (Recommended not to exceed 10% of total amount requested from MHM)</t>
  </si>
  <si>
    <t>Fiscal sponsor fee for keeping track of coalition expenses.</t>
  </si>
  <si>
    <t>Total Expenses</t>
  </si>
  <si>
    <t>Total Personnel &amp; Other Expenses</t>
  </si>
  <si>
    <r>
      <rPr>
        <rFont val="Arial"/>
        <b/>
        <color rgb="FFC361A7"/>
        <sz val="12.0"/>
      </rPr>
      <t xml:space="preserve">Other Revenue Sources 
</t>
    </r>
    <r>
      <rPr>
        <rFont val="Arial"/>
        <b/>
        <color rgb="FF0070C0"/>
        <sz val="12.0"/>
      </rPr>
      <t>(Optional)</t>
    </r>
  </si>
  <si>
    <r>
      <rPr>
        <rFont val="Arial"/>
        <b/>
        <color rgb="FFC361A7"/>
        <sz val="12.0"/>
      </rPr>
      <t xml:space="preserve"> Salaries/Fringe Benefits Provided by Coalition Partners </t>
    </r>
    <r>
      <rPr>
        <rFont val="Arial"/>
        <b/>
        <color rgb="FF0070C0"/>
        <sz val="12.0"/>
      </rPr>
      <t>(Optional)</t>
    </r>
  </si>
  <si>
    <t>Position Title</t>
  </si>
  <si>
    <t>($XX/hr x XX hrs/wk x XX weeks) Explanation</t>
  </si>
  <si>
    <r>
      <rPr>
        <rFont val="Arial"/>
        <b/>
        <color rgb="FFC361A7"/>
        <sz val="12.0"/>
      </rPr>
      <t xml:space="preserve">Expenses Provided by Coalition Partners </t>
    </r>
    <r>
      <rPr>
        <rFont val="Arial"/>
        <b/>
        <color rgb="FF0070C0"/>
        <sz val="12.0"/>
      </rPr>
      <t>(Optional)</t>
    </r>
  </si>
  <si>
    <t>Revenue (Optional) - Year 2</t>
  </si>
  <si>
    <r>
      <rPr>
        <rFont val="Arial"/>
        <b/>
        <color rgb="FFC361A7"/>
        <sz val="12.0"/>
      </rPr>
      <t xml:space="preserve">Other Revenue Sources 
</t>
    </r>
    <r>
      <rPr>
        <rFont val="Arial"/>
        <b/>
        <color rgb="FF0070C0"/>
        <sz val="12.0"/>
      </rPr>
      <t>(Optional)</t>
    </r>
  </si>
  <si>
    <t>Expenses - Year 2</t>
  </si>
  <si>
    <r>
      <rPr>
        <rFont val="Arial"/>
        <b/>
        <color rgb="FFC361A7"/>
        <sz val="12.0"/>
      </rPr>
      <t xml:space="preserve"> Salaries/Fringe Benefits Provided by Coalition Partners </t>
    </r>
    <r>
      <rPr>
        <rFont val="Arial"/>
        <b/>
        <color rgb="FF0070C0"/>
        <sz val="12.0"/>
      </rPr>
      <t>(Optional)</t>
    </r>
  </si>
  <si>
    <r>
      <rPr>
        <rFont val="Arial"/>
        <b/>
        <color rgb="FFC361A7"/>
        <sz val="12.0"/>
      </rPr>
      <t xml:space="preserve">Expenses Provided by Coalition Partners </t>
    </r>
    <r>
      <rPr>
        <rFont val="Arial"/>
        <b/>
        <color rgb="FF0070C0"/>
        <sz val="12.0"/>
      </rPr>
      <t>(Optional)</t>
    </r>
  </si>
  <si>
    <t>Revenue (Optional) - Year 3</t>
  </si>
  <si>
    <r>
      <rPr>
        <rFont val="Arial"/>
        <b/>
        <color rgb="FFC361A7"/>
        <sz val="12.0"/>
      </rPr>
      <t xml:space="preserve">Other Revenue Sources 
</t>
    </r>
    <r>
      <rPr>
        <rFont val="Arial"/>
        <b/>
        <color rgb="FF0070C0"/>
        <sz val="12.0"/>
      </rPr>
      <t>(Optional)</t>
    </r>
  </si>
  <si>
    <t>Expenses - Year 3</t>
  </si>
  <si>
    <r>
      <rPr>
        <rFont val="Arial"/>
        <b/>
        <color rgb="FFC361A7"/>
        <sz val="12.0"/>
      </rPr>
      <t xml:space="preserve"> Salaries/Fringe Benefits Provided by Coalition Partners </t>
    </r>
    <r>
      <rPr>
        <rFont val="Arial"/>
        <b/>
        <color rgb="FF0070C0"/>
        <sz val="12.0"/>
      </rPr>
      <t>(Optional)</t>
    </r>
  </si>
  <si>
    <r>
      <rPr>
        <rFont val="Arial"/>
        <b/>
        <color rgb="FFC361A7"/>
        <sz val="12.0"/>
      </rPr>
      <t xml:space="preserve">Expenses Provided by Coalition Partners </t>
    </r>
    <r>
      <rPr>
        <rFont val="Arial"/>
        <b/>
        <color rgb="FF0070C0"/>
        <sz val="12.0"/>
      </rPr>
      <t>(Optional)</t>
    </r>
  </si>
  <si>
    <t>Year 1</t>
  </si>
  <si>
    <t>Year 2</t>
  </si>
  <si>
    <t>Year 3</t>
  </si>
  <si>
    <t>Total</t>
  </si>
  <si>
    <t>Instrucciones para la plantilla de presupuesto</t>
  </si>
  <si>
    <t>Introduzca información sólo en las áreas no sombreadas y resaltadas en amarillo.</t>
  </si>
  <si>
    <t>Las celdas sombreadas están bloqueadas debido a las fórmulas.</t>
  </si>
  <si>
    <t>Comuníquese con su punto de contacto para cualquier pregunta sobre el formulario.</t>
  </si>
  <si>
    <t>Encabezamientos</t>
  </si>
  <si>
    <t>Introduzca el nombre de la coalición.</t>
  </si>
  <si>
    <t>Introduzca la organización que administra los fondos</t>
  </si>
  <si>
    <t>Introduzca las fechas de inicio y fin del periodo.</t>
  </si>
  <si>
    <t>Introduzca la cantidad solicitada.</t>
  </si>
  <si>
    <t>Ingresos (opcional rellenar) - Columna C</t>
  </si>
  <si>
    <t>La cantidad solicitada de MHM se rellenará automáticamente en la celda B21.</t>
  </si>
  <si>
    <t>Introduzca otras fuentes de ingresos que la coalición recibirá para ayudar a financiar el programa. Introduzca por fuente en la columna C.</t>
  </si>
  <si>
    <t>Si no hay otras fuentes de ingresos, esta columna permanecerá en blanco.</t>
  </si>
  <si>
    <t>Gastos - Sueldos y salarios/ prestaciones - Columna B</t>
  </si>
  <si>
    <t>Introduzca los sueldos y salarios por título del puesto en la columna A. Incluya el salario por hora, las horas trabajadas por semana y cuántas semanas trabajará cada puesto individual.</t>
  </si>
  <si>
    <t>Si el puesto es salarial, divida el salario anual por 2,080 para calcular el salario por hora.</t>
  </si>
  <si>
    <t>Introduzca el total de salarios en la columna B.</t>
  </si>
  <si>
    <t>En la casilla amarilla de la columna B, indique el total de los prestaciones correspondientes a los salarios asignados.</t>
  </si>
  <si>
    <t>Ejemplos de prestaciones son los impuestos, el seguro médico/dental, la participación en el plan 401k, etc.</t>
  </si>
  <si>
    <t>Introduzca la justificación de los salarios y gastos en la columna E.</t>
  </si>
  <si>
    <t>Si no hay otros gastos cubiertos por la coalición, esta columna permanecerá en blanco.</t>
  </si>
  <si>
    <t>Otros gastos - Columna B</t>
  </si>
  <si>
    <t>Introduzca la descripción de otros gastos en la columna A.</t>
  </si>
  <si>
    <t>Introduzca el presupuesto total para estos gastos en la columna B.</t>
  </si>
  <si>
    <t>Introduzca la justificación de los gastos en la columna E. Incluya los salarios, el número de individuos y el coste por artículo, según proceda.</t>
  </si>
  <si>
    <t>Otros gastos (opcional rellenar) - Columna C</t>
  </si>
  <si>
    <t>Introduzca los gastos aportados por las organizaciones de la coalición o procedentes de subvenciones, recaudación de fondos.</t>
  </si>
  <si>
    <t xml:space="preserve">If there are no other expenses contributed to the coalition, this column will remain blank.Si no hay otros gastos aportados a la coalición, esta columna permanecerá en blanco.	</t>
  </si>
  <si>
    <t>Costos indirectos</t>
  </si>
  <si>
    <t>Los costos indirectos están permitidos hasta un 15% del total de los gastos directos. Los costos indirectos no son permitidos para computadoras, software u otros bienes fijos.</t>
  </si>
  <si>
    <t>Honorarios del patrocinador fiscal, si procede. Se recomienda que no supere el 10% del importe total solicitado a MHM.</t>
  </si>
  <si>
    <t>Información adicional</t>
  </si>
  <si>
    <t>Por favor, utilice esta pestaña para cualquier información adicional que desee que conozcamos sobre el presupuesto del programa.</t>
  </si>
  <si>
    <t>Nombre de la coalición:</t>
  </si>
  <si>
    <t>Coalición para el Cambio</t>
  </si>
  <si>
    <t>Organización que administra los fondos:</t>
  </si>
  <si>
    <t xml:space="preserve">Hacen un Esfuerzo Adicional </t>
  </si>
  <si>
    <t>Fecha de inicio:</t>
  </si>
  <si>
    <t>Fin del periodo:</t>
  </si>
  <si>
    <t>Periodo:</t>
  </si>
  <si>
    <t xml:space="preserve">Cantidad solicitada: </t>
  </si>
  <si>
    <t xml:space="preserve">Ingresos (opcional rellenar) - Año 1 </t>
  </si>
  <si>
    <t>Fuentes</t>
  </si>
  <si>
    <t>Cantidad solicitada de MHM:</t>
  </si>
  <si>
    <r>
      <rPr>
        <rFont val="Arial"/>
        <b/>
        <color rgb="FFC361A7"/>
        <sz val="12.0"/>
      </rPr>
      <t xml:space="preserve">"Otras fuentes de ingresos"   </t>
    </r>
    <r>
      <rPr>
        <rFont val="Arial"/>
        <b/>
        <color rgb="FF4A86E8"/>
        <sz val="12.0"/>
      </rPr>
      <t>(opcional rellenar)</t>
    </r>
    <r>
      <rPr>
        <rFont val="Arial"/>
        <b/>
        <color rgb="FFC361A7"/>
        <sz val="12.0"/>
      </rPr>
      <t xml:space="preserve">      </t>
    </r>
  </si>
  <si>
    <t xml:space="preserve">Descripción	</t>
  </si>
  <si>
    <t>Contribuciones / En especie:</t>
  </si>
  <si>
    <t xml:space="preserve">Salario de Coordinador de programa </t>
  </si>
  <si>
    <t>Hacen un Esfuerzo Adicional donará tiempo de personal para un coordinador de programa.</t>
  </si>
  <si>
    <t>Hacen un Esfuerzo Adicional  - Espacio de oficinas donado ($450 x 12 mos.)</t>
  </si>
  <si>
    <t>Hacen un Esfuerzo Adicional donará espacio de oficinas.</t>
  </si>
  <si>
    <t xml:space="preserve">Subvenciones: </t>
  </si>
  <si>
    <t>Subvención gubernamental - Salud y Servicios Humanos</t>
  </si>
  <si>
    <t>Los fondos financiarán el desarrollo del liderazgo de 20 personas x $1,250 por persona.</t>
  </si>
  <si>
    <t>Subvención local - Ciudad de San Antonio</t>
  </si>
  <si>
    <t>Los fondos se utilizaran para comprar computadoras para 20 miembros de la coalición.</t>
  </si>
  <si>
    <t>Eventos especiales/ Recaudación de fondos:</t>
  </si>
  <si>
    <t xml:space="preserve">Recaudación de fondos - Carne asada/BBQ </t>
  </si>
  <si>
    <t>Los fondos se utilizaran para comprar suministros para establecer un jardín (tierra, herramienta, semillas).</t>
  </si>
  <si>
    <t xml:space="preserve">Otro(s): </t>
  </si>
  <si>
    <t xml:space="preserve">Ingresos totales </t>
  </si>
  <si>
    <t>Gastos - Año 1</t>
  </si>
  <si>
    <t xml:space="preserve">Descripción </t>
  </si>
  <si>
    <t>Total de salarios/ prestaciones</t>
  </si>
  <si>
    <r>
      <rPr>
        <rFont val="Arial"/>
        <b/>
        <color rgb="FFC361A7"/>
        <sz val="12.0"/>
      </rPr>
      <t xml:space="preserve">Salarios/ prestaciones proporcionados por organizaciones asociadas a la coalición </t>
    </r>
    <r>
      <rPr>
        <rFont val="Arial"/>
        <b/>
        <color rgb="FF4A86E8"/>
        <sz val="12.0"/>
      </rPr>
      <t>(opcional)</t>
    </r>
  </si>
  <si>
    <t>Total de gastos</t>
  </si>
  <si>
    <t xml:space="preserve">Por favor, proporcione una justificación del gasto propuesto. 	</t>
  </si>
  <si>
    <t>Sueldos y salarios/ prestaciones:</t>
  </si>
  <si>
    <t>Director de programa</t>
  </si>
  <si>
    <t xml:space="preserve">($40/hora x 40 horas/semana x 52 semanas) El Director de programa trabajará con la coalición para supervisar el programa.         </t>
  </si>
  <si>
    <t>Coordinador de programa</t>
  </si>
  <si>
    <t>Coordinador de admisiones</t>
  </si>
  <si>
    <t xml:space="preserve">($18/hora x 20 horas/semana x 52 semanas) El Coordinador de admisiones proporcionará ayuda a los clientes en forma de seguimiento.         </t>
  </si>
  <si>
    <t xml:space="preserve">Promotor de salud comunitaria </t>
  </si>
  <si>
    <t xml:space="preserve">($18/hora x 20 horas/semana x 52 semanas) El Promotor de salud comunitaria revisará la información sobre el paciente con el paciente. </t>
  </si>
  <si>
    <t>Contador</t>
  </si>
  <si>
    <t xml:space="preserve">($25/hora x 30 horas/semana x 52 semanas) El Contador mantendrá un registro de los gastos de la coalición.   </t>
  </si>
  <si>
    <t>Total de sueldos y salarios</t>
  </si>
  <si>
    <t>Total de prestaciones</t>
  </si>
  <si>
    <t>Total de prestaciones en % de sueldos y salario</t>
  </si>
  <si>
    <t>Total de salarios y prestaciones</t>
  </si>
  <si>
    <t xml:space="preserve">Total de otros gastos        </t>
  </si>
  <si>
    <r>
      <rPr>
        <rFont val="Arial"/>
        <b/>
        <color rgb="FFC361A7"/>
        <sz val="12.0"/>
      </rPr>
      <t xml:space="preserve">Gastos cubiertos por otras organizaciones en asociación con la coalición </t>
    </r>
    <r>
      <rPr>
        <rFont val="Arial"/>
        <b/>
        <color rgb="FF4A86E8"/>
        <sz val="12.0"/>
      </rPr>
      <t>(opcional)</t>
    </r>
  </si>
  <si>
    <t xml:space="preserve">Otros gastos: </t>
  </si>
  <si>
    <t>Ayuda para PEV</t>
  </si>
  <si>
    <t xml:space="preserve">Seis PEV recibirán una compensación de $1,000 por mes por 12 meses.         </t>
  </si>
  <si>
    <t xml:space="preserve">Material de oficina        </t>
  </si>
  <si>
    <t>Se necesita material de oficina para trabajos generales por una media de $150 al mes durante 12 meses.</t>
  </si>
  <si>
    <t>Gastos de reunión</t>
  </si>
  <si>
    <t xml:space="preserve">La comida se proporcionará a una media de $500 por reunión para 12 reuniones a lo largo del año.        </t>
  </si>
  <si>
    <t xml:space="preserve">Ayuda para sitio web        </t>
  </si>
  <si>
    <t>Creación y alojamiento anual del sitio web (100 $/mes x 12 meses)</t>
  </si>
  <si>
    <t xml:space="preserve">Espacio para oficinas        </t>
  </si>
  <si>
    <t xml:space="preserve">Donado por Hacer un Esfuerzo Adicional ($450/mes. X 12 meses)                </t>
  </si>
  <si>
    <t xml:space="preserve">Formación y desarrollo de liderazgo	</t>
  </si>
  <si>
    <t xml:space="preserve">Un consultor ayudará con el desarrollo de liderazgo de 20 personas x $1,250.         </t>
  </si>
  <si>
    <t>Computadoras</t>
  </si>
  <si>
    <t>Se necesitan nuevas computadoras para 20 miembros de la coalición a $1000 cada computadora.</t>
  </si>
  <si>
    <t xml:space="preserve">Jardin comunitario        </t>
  </si>
  <si>
    <t>Los fondos se utilizarán para comprar material para instalar el jardín (tierra, herramienta, semillas).</t>
  </si>
  <si>
    <t>Costos indirectos y honorario del patrocinador fiscal*</t>
  </si>
  <si>
    <t>* Los costos indirectos pueden incluir hasta un 15% de los gastos directos. Los costos indirectos no se permiten para computadoras, software y otros artículos de capital.</t>
  </si>
  <si>
    <t xml:space="preserve">15% de todos los gastos, salvo las computadoras.        </t>
  </si>
  <si>
    <t>Honorarios del patrocinador fiscal (Se recomienda que no supere el 10% del importe total solicitado a MHM)</t>
  </si>
  <si>
    <t xml:space="preserve">Honorario del patrocinador fiscal para administrar los gastos de la coalición. </t>
  </si>
  <si>
    <t>Total de personal y otros gastos</t>
  </si>
  <si>
    <t>Ingresos (opcional rellenar) - Año 1</t>
  </si>
  <si>
    <t xml:space="preserve">Cantidad solicitada de MHM:														
</t>
  </si>
  <si>
    <r>
      <rPr>
        <rFont val="Arial"/>
        <b/>
        <color rgb="FFC361A7"/>
        <sz val="12.0"/>
      </rPr>
      <t xml:space="preserve">Otras fuentes de ingresos
</t>
    </r>
    <r>
      <rPr>
        <rFont val="Arial"/>
        <b/>
        <color rgb="FF0070C0"/>
        <sz val="12.0"/>
      </rPr>
      <t>(opcional rellenar)</t>
    </r>
  </si>
  <si>
    <t>Descripción</t>
  </si>
  <si>
    <t xml:space="preserve">Otro: </t>
  </si>
  <si>
    <r>
      <rPr>
        <rFont val="Arial"/>
        <b/>
        <color rgb="FFC361A7"/>
        <sz val="12.0"/>
      </rPr>
      <t xml:space="preserve">Salarios/ prestaciones proporcionados por organizaciones asociadas a la coalición </t>
    </r>
    <r>
      <rPr>
        <rFont val="Arial"/>
        <b/>
        <color rgb="FF0070C0"/>
        <sz val="12.0"/>
      </rPr>
      <t>(opcional)</t>
    </r>
  </si>
  <si>
    <t xml:space="preserve">Por favor, proporcione una justificación del gasto propuesto. </t>
  </si>
  <si>
    <t>Título del puesto</t>
  </si>
  <si>
    <t>($XX/hora x XX horas/semana x XX semanas) Justificación</t>
  </si>
  <si>
    <t xml:space="preserve">Total de prestaciones	</t>
  </si>
  <si>
    <t>Total de prestaciones en % de sueldos y salarios</t>
  </si>
  <si>
    <t xml:space="preserve">Total de otros gastos	
</t>
  </si>
  <si>
    <r>
      <rPr>
        <rFont val="Arial"/>
        <b/>
        <color rgb="FFC361A7"/>
        <sz val="12.0"/>
      </rPr>
      <t xml:space="preserve">Gastos cubiertos por otras organizaciones en asociación con la coalición 
</t>
    </r>
    <r>
      <rPr>
        <rFont val="Arial"/>
        <b/>
        <color rgb="FF0070C0"/>
        <sz val="12.0"/>
      </rPr>
      <t>(opcional)</t>
    </r>
  </si>
  <si>
    <t>Otros gastos:</t>
  </si>
  <si>
    <t xml:space="preserve">* Los costos indirectos pueden incluir hasta un 15% de los gastos directos. Los costos indirectos no se permiten para computadoras, software y otros artículos de capital. </t>
  </si>
  <si>
    <t>Ingresos (opcional rellenar) - Año 2</t>
  </si>
  <si>
    <r>
      <rPr>
        <rFont val="Arial"/>
        <b/>
        <color rgb="FFC361A7"/>
        <sz val="12.0"/>
      </rPr>
      <t xml:space="preserve">Otras fuentes de ingresos
</t>
    </r>
    <r>
      <rPr>
        <rFont val="Arial"/>
        <b/>
        <color rgb="FF0070C0"/>
        <sz val="12.0"/>
      </rPr>
      <t>(opcional rellenar)</t>
    </r>
  </si>
  <si>
    <t>Gastos - Año 2</t>
  </si>
  <si>
    <r>
      <rPr>
        <rFont val="Arial"/>
        <b/>
        <color rgb="FFC361A7"/>
        <sz val="12.0"/>
      </rPr>
      <t xml:space="preserve">Salarios/ prestaciones proporcionados por organizaciones asociadas a la coalición </t>
    </r>
    <r>
      <rPr>
        <rFont val="Arial"/>
        <b/>
        <color rgb="FF0070C0"/>
        <sz val="12.0"/>
      </rPr>
      <t>(opcional)</t>
    </r>
  </si>
  <si>
    <r>
      <rPr>
        <rFont val="Arial"/>
        <b/>
        <color rgb="FFC361A7"/>
        <sz val="12.0"/>
      </rPr>
      <t xml:space="preserve">Gastos cubiertos por otras organizaciones en asociación con la coalición 
</t>
    </r>
    <r>
      <rPr>
        <rFont val="Arial"/>
        <b/>
        <color rgb="FF0070C0"/>
        <sz val="12.0"/>
      </rPr>
      <t>(opcional)</t>
    </r>
  </si>
  <si>
    <t>Ingresos (opcional rellenar) - Año 3</t>
  </si>
  <si>
    <r>
      <rPr>
        <rFont val="Arial"/>
        <b/>
        <color rgb="FFC361A7"/>
        <sz val="12.0"/>
      </rPr>
      <t xml:space="preserve">Otras fuentes de ingresos
</t>
    </r>
    <r>
      <rPr>
        <rFont val="Arial"/>
        <b/>
        <color rgb="FF0070C0"/>
        <sz val="12.0"/>
      </rPr>
      <t>(opcional rellenar)</t>
    </r>
  </si>
  <si>
    <t>Gastos - Año 3</t>
  </si>
  <si>
    <r>
      <rPr>
        <rFont val="Arial"/>
        <b/>
        <color rgb="FFC361A7"/>
        <sz val="12.0"/>
      </rPr>
      <t xml:space="preserve">Salarios/ prestaciones proporcionados por organizaciones asociadas a la coalición </t>
    </r>
    <r>
      <rPr>
        <rFont val="Arial"/>
        <b/>
        <color rgb="FF0070C0"/>
        <sz val="12.0"/>
      </rPr>
      <t>(opcional)</t>
    </r>
  </si>
  <si>
    <r>
      <rPr>
        <rFont val="Arial"/>
        <b/>
        <color rgb="FFC361A7"/>
        <sz val="12.0"/>
      </rPr>
      <t xml:space="preserve">Gastos cubiertos por otras organizaciones en asociación con la coalición 
</t>
    </r>
    <r>
      <rPr>
        <rFont val="Arial"/>
        <b/>
        <color rgb="FF0070C0"/>
        <sz val="12.0"/>
      </rPr>
      <t>(opcional)</t>
    </r>
  </si>
  <si>
    <t xml:space="preserve">Organización que administra los fondos: </t>
  </si>
  <si>
    <t>Año 1</t>
  </si>
  <si>
    <t>Año 2</t>
  </si>
  <si>
    <t>Año 3</t>
  </si>
  <si>
    <t xml:space="preserve">Cantidad solicitada: 	</t>
  </si>
  <si>
    <t>Amount</t>
  </si>
  <si>
    <t>Statement</t>
  </si>
  <si>
    <t>Select payment frequency of Quarterly or Monthly.</t>
  </si>
  <si>
    <t>Select payment frequency of Quarterly, Monthly or Biannaully.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</si>
</sst>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-409]#,##0_);\([$$-409]#,##0\)"/>
    <numFmt numFmtId="165" formatCode="_(&quot;$&quot;* #,##0_);_(&quot;$&quot;* \(#,##0\);_(&quot;$&quot;* &quot;-&quot;??_);_(@_)"/>
    <numFmt numFmtId="166" formatCode="&quot;$&quot;#,##0_);[Red]\(&quot;$&quot;#,##0\)"/>
  </numFmts>
  <fonts count="23">
    <font>
      <sz val="11.0"/>
      <color theme="1"/>
      <name val="Calibri"/>
      <scheme val="minor"/>
    </font>
    <font>
      <sz val="11.0"/>
      <color theme="1"/>
      <name val="Arial"/>
    </font>
    <font>
      <b/>
      <sz val="11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sz val="22.0"/>
      <color theme="0"/>
      <name val="Arial"/>
    </font>
    <font>
      <sz val="12.0"/>
      <color theme="0"/>
      <name val="Arial"/>
    </font>
    <font>
      <b/>
      <sz val="14.0"/>
      <color rgb="FFC361A7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sz val="12.0"/>
      <color rgb="FFC361A7"/>
      <name val="Arial"/>
    </font>
    <font/>
    <font>
      <b/>
      <sz val="14.0"/>
      <color theme="1"/>
      <name val="Arial"/>
    </font>
    <font>
      <sz val="12.0"/>
      <color rgb="FF983A7D"/>
      <name val="Arial"/>
    </font>
    <font>
      <sz val="11.0"/>
      <color theme="1"/>
      <name val="Calibri"/>
    </font>
    <font>
      <sz val="11.0"/>
      <color rgb="FF000000"/>
      <name val="Arial"/>
    </font>
    <font>
      <b/>
      <sz val="11.0"/>
      <color rgb="FF000000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sz val="22.0"/>
      <color rgb="FFFFFFFF"/>
      <name val="Arial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983A7D"/>
        <bgColor rgb="FF983A7D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8">
    <border/>
    <border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1" fillId="0" fontId="1" numFmtId="0" xfId="0" applyBorder="1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4" numFmtId="0" xfId="0" applyFont="1"/>
    <xf borderId="0" fillId="0" fontId="1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3" numFmtId="14" xfId="0" applyAlignment="1" applyFont="1" applyNumberFormat="1">
      <alignment horizontal="right"/>
    </xf>
    <xf borderId="0" fillId="0" fontId="1" numFmtId="14" xfId="0" applyAlignment="1" applyFont="1" applyNumberFormat="1">
      <alignment horizontal="right"/>
    </xf>
    <xf borderId="0" fillId="0" fontId="3" numFmtId="164" xfId="0" applyAlignment="1" applyFont="1" applyNumberFormat="1">
      <alignment horizontal="right"/>
    </xf>
    <xf borderId="0" fillId="0" fontId="1" numFmtId="164" xfId="0" applyAlignment="1" applyFont="1" applyNumberFormat="1">
      <alignment horizontal="right"/>
    </xf>
    <xf borderId="0" fillId="0" fontId="1" numFmtId="14" xfId="0" applyFont="1" applyNumberFormat="1"/>
    <xf borderId="2" fillId="2" fontId="5" numFmtId="0" xfId="0" applyBorder="1" applyFill="1" applyFont="1"/>
    <xf borderId="2" fillId="2" fontId="6" numFmtId="0" xfId="0" applyBorder="1" applyFont="1"/>
    <xf borderId="0" fillId="0" fontId="6" numFmtId="0" xfId="0" applyFont="1"/>
    <xf borderId="1" fillId="0" fontId="7" numFmtId="0" xfId="0" applyAlignment="1" applyBorder="1" applyFont="1">
      <alignment horizontal="center"/>
    </xf>
    <xf borderId="2" fillId="3" fontId="8" numFmtId="0" xfId="0" applyBorder="1" applyFill="1" applyFont="1"/>
    <xf borderId="2" fillId="3" fontId="9" numFmtId="165" xfId="0" applyBorder="1" applyFont="1" applyNumberFormat="1"/>
    <xf borderId="0" fillId="0" fontId="10" numFmtId="165" xfId="0" applyFont="1" applyNumberFormat="1"/>
    <xf borderId="0" fillId="0" fontId="11" numFmtId="0" xfId="0" applyFont="1"/>
    <xf borderId="1" fillId="0" fontId="12" numFmtId="0" xfId="0" applyAlignment="1" applyBorder="1" applyFont="1">
      <alignment horizontal="center" shrinkToFit="0" wrapText="1"/>
    </xf>
    <xf borderId="1" fillId="0" fontId="12" numFmtId="0" xfId="0" applyAlignment="1" applyBorder="1" applyFont="1">
      <alignment horizontal="center"/>
    </xf>
    <xf borderId="1" fillId="0" fontId="13" numFmtId="0" xfId="0" applyBorder="1" applyFont="1"/>
    <xf borderId="0" fillId="0" fontId="12" numFmtId="0" xfId="0" applyAlignment="1" applyFont="1">
      <alignment horizontal="center" shrinkToFit="0" wrapText="1"/>
    </xf>
    <xf borderId="0" fillId="0" fontId="12" numFmtId="0" xfId="0" applyAlignment="1" applyFont="1">
      <alignment horizontal="left" shrinkToFit="0" wrapText="1"/>
    </xf>
    <xf borderId="0" fillId="0" fontId="3" numFmtId="165" xfId="0" applyFont="1" applyNumberFormat="1"/>
    <xf borderId="0" fillId="0" fontId="4" numFmtId="0" xfId="0" applyAlignment="1" applyFont="1">
      <alignment horizontal="right"/>
    </xf>
    <xf borderId="3" fillId="3" fontId="3" numFmtId="165" xfId="0" applyBorder="1" applyFont="1" applyNumberFormat="1"/>
    <xf borderId="0" fillId="0" fontId="3" numFmtId="165" xfId="0" applyAlignment="1" applyFont="1" applyNumberFormat="1">
      <alignment horizontal="left"/>
    </xf>
    <xf borderId="0" fillId="0" fontId="4" numFmtId="0" xfId="0" applyAlignment="1" applyFont="1">
      <alignment horizontal="left"/>
    </xf>
    <xf borderId="0" fillId="0" fontId="14" numFmtId="0" xfId="0" applyAlignment="1" applyFont="1">
      <alignment horizontal="left"/>
    </xf>
    <xf borderId="3" fillId="3" fontId="4" numFmtId="165" xfId="0" applyBorder="1" applyFont="1" applyNumberFormat="1"/>
    <xf borderId="3" fillId="4" fontId="3" numFmtId="165" xfId="0" applyBorder="1" applyFill="1" applyFont="1" applyNumberFormat="1"/>
    <xf borderId="1" fillId="0" fontId="7" numFmtId="0" xfId="0" applyBorder="1" applyFont="1"/>
    <xf borderId="1" fillId="0" fontId="15" numFmtId="0" xfId="0" applyAlignment="1" applyBorder="1" applyFont="1">
      <alignment horizont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1" fillId="0" fontId="3" numFmtId="165" xfId="0" applyBorder="1" applyFont="1" applyNumberFormat="1"/>
    <xf borderId="4" fillId="3" fontId="3" numFmtId="165" xfId="0" applyBorder="1" applyFont="1" applyNumberFormat="1"/>
    <xf borderId="2" fillId="5" fontId="3" numFmtId="165" xfId="0" applyBorder="1" applyFill="1" applyFont="1" applyNumberFormat="1"/>
    <xf borderId="2" fillId="3" fontId="3" numFmtId="165" xfId="0" applyBorder="1" applyFont="1" applyNumberFormat="1"/>
    <xf borderId="2" fillId="3" fontId="3" numFmtId="9" xfId="0" applyBorder="1" applyFont="1" applyNumberFormat="1"/>
    <xf borderId="0" fillId="0" fontId="3" numFmtId="9" xfId="0" applyFont="1" applyNumberFormat="1"/>
    <xf borderId="5" fillId="0" fontId="4" numFmtId="0" xfId="0" applyBorder="1" applyFont="1"/>
    <xf borderId="6" fillId="3" fontId="4" numFmtId="165" xfId="0" applyBorder="1" applyFont="1" applyNumberFormat="1"/>
    <xf borderId="0" fillId="0" fontId="4" numFmtId="165" xfId="0" applyFont="1" applyNumberFormat="1"/>
    <xf borderId="1" fillId="0" fontId="3" numFmtId="0" xfId="0" applyAlignment="1" applyBorder="1" applyFont="1">
      <alignment horizontal="left"/>
    </xf>
    <xf borderId="2" fillId="6" fontId="3" numFmtId="0" xfId="0" applyBorder="1" applyFill="1" applyFont="1"/>
    <xf borderId="7" fillId="0" fontId="4" numFmtId="165" xfId="0" applyBorder="1" applyFont="1" applyNumberFormat="1"/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right"/>
    </xf>
    <xf borderId="0" fillId="0" fontId="16" numFmtId="0" xfId="0" applyFont="1"/>
    <xf borderId="1" fillId="0" fontId="2" numFmtId="0" xfId="0" applyAlignment="1" applyBorder="1" applyFont="1">
      <alignment readingOrder="0"/>
    </xf>
    <xf borderId="0" fillId="0" fontId="17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8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1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 readingOrder="0" shrinkToFit="0" wrapText="1"/>
    </xf>
    <xf borderId="2" fillId="2" fontId="5" numFmtId="0" xfId="0" applyAlignment="1" applyBorder="1" applyFont="1">
      <alignment readingOrder="0"/>
    </xf>
    <xf borderId="1" fillId="0" fontId="7" numFmtId="0" xfId="0" applyAlignment="1" applyBorder="1" applyFont="1">
      <alignment horizontal="center" readingOrder="0"/>
    </xf>
    <xf borderId="2" fillId="3" fontId="19" numFmtId="0" xfId="0" applyAlignment="1" applyBorder="1" applyFont="1">
      <alignment readingOrder="0"/>
    </xf>
    <xf borderId="1" fillId="0" fontId="12" numFmtId="0" xfId="0" applyAlignment="1" applyBorder="1" applyFont="1">
      <alignment horizontal="center" readingOrder="0" shrinkToFit="0" wrapText="1"/>
    </xf>
    <xf borderId="1" fillId="0" fontId="12" numFmtId="0" xfId="0" applyAlignment="1" applyBorder="1" applyFont="1">
      <alignment horizontal="center" readingOrder="0"/>
    </xf>
    <xf borderId="0" fillId="0" fontId="3" numFmtId="0" xfId="0" applyAlignment="1" applyFont="1">
      <alignment readingOrder="0"/>
    </xf>
    <xf borderId="0" fillId="0" fontId="14" numFmtId="0" xfId="0" applyAlignment="1" applyFont="1">
      <alignment horizontal="left" readingOrder="0"/>
    </xf>
    <xf borderId="1" fillId="0" fontId="7" numFmtId="0" xfId="0" applyAlignment="1" applyBorder="1" applyFont="1">
      <alignment readingOrder="0"/>
    </xf>
    <xf borderId="1" fillId="0" fontId="15" numFmtId="0" xfId="0" applyAlignment="1" applyBorder="1" applyFont="1">
      <alignment horizontal="center" readingOrder="0"/>
    </xf>
    <xf borderId="0" fillId="0" fontId="4" numFmtId="0" xfId="0" applyAlignment="1" applyFont="1">
      <alignment horizontal="left" readingOrder="0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horizontal="left" readingOrder="0" shrinkToFit="0" wrapText="1"/>
    </xf>
    <xf borderId="5" fillId="0" fontId="4" numFmtId="0" xfId="0" applyAlignment="1" applyBorder="1" applyFont="1">
      <alignment readingOrder="0"/>
    </xf>
    <xf borderId="0" fillId="0" fontId="20" numFmtId="0" xfId="0" applyAlignment="1" applyFont="1">
      <alignment readingOrder="0"/>
    </xf>
    <xf borderId="2" fillId="6" fontId="3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 shrinkToFit="0" wrapText="1"/>
    </xf>
    <xf borderId="2" fillId="2" fontId="21" numFmtId="0" xfId="0" applyAlignment="1" applyBorder="1" applyFont="1">
      <alignment readingOrder="0"/>
    </xf>
    <xf borderId="0" fillId="0" fontId="22" numFmtId="0" xfId="0" applyFont="1"/>
    <xf borderId="0" fillId="0" fontId="16" numFmtId="166" xfId="0" applyFont="1" applyNumberFormat="1"/>
  </cellXfs>
  <cellStyles count="1">
    <cellStyle xfId="0" name="Normal" builtinId="0"/>
  </cellStyles>
  <dxfs count="2">
    <dxf>
      <font/>
      <fill>
        <patternFill patternType="none"/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1819275" cy="1371600"/>
    <xdr:pic>
      <xdr:nvPicPr>
        <xdr:cNvPr descr="Methodist Healthcare Ministries of South Texas, Inc. | San Antonio T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1819275" cy="1381125"/>
    <xdr:pic>
      <xdr:nvPicPr>
        <xdr:cNvPr descr="Methodist Healthcare Ministries of South Texas, Inc. | San Antonio T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1819275" cy="1381125"/>
    <xdr:pic>
      <xdr:nvPicPr>
        <xdr:cNvPr descr="Methodist Healthcare Ministries of South Texas, Inc. | San Antonio T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1819275" cy="1381125"/>
    <xdr:pic>
      <xdr:nvPicPr>
        <xdr:cNvPr descr="Methodist Healthcare Ministries of South Texas, Inc. | San Antonio T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1819275" cy="1438275"/>
    <xdr:pic>
      <xdr:nvPicPr>
        <xdr:cNvPr descr="Methodist Healthcare Ministries of South Texas, Inc. | San Antonio T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1819275" cy="1381125"/>
    <xdr:pic>
      <xdr:nvPicPr>
        <xdr:cNvPr descr="Methodist Healthcare Ministries of South Texas, Inc. | San Antonio T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1819275" cy="1381125"/>
    <xdr:pic>
      <xdr:nvPicPr>
        <xdr:cNvPr descr="Methodist Healthcare Ministries of South Texas, Inc. | San Antonio T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1819275" cy="1381125"/>
    <xdr:pic>
      <xdr:nvPicPr>
        <xdr:cNvPr descr="Methodist Healthcare Ministries of South Texas, Inc. | San Antonio T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1819275" cy="1381125"/>
    <xdr:pic>
      <xdr:nvPicPr>
        <xdr:cNvPr descr="Methodist Healthcare Ministries of South Texas, Inc. | San Antonio T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1819275" cy="1438275"/>
    <xdr:pic>
      <xdr:nvPicPr>
        <xdr:cNvPr descr="Methodist Healthcare Ministries of South Texas, Inc. | San Antonio T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s="1"/>
      <c r="B1" s="1"/>
      <c r="C1" s="1"/>
      <c r="D1" s="1"/>
      <c r="E1" s="1"/>
      <c r="F1" s="2" t="s">
        <v>0</v>
      </c>
      <c r="G1" s="3"/>
      <c r="H1" s="3"/>
      <c r="I1" s="3"/>
      <c r="J1" s="1"/>
      <c r="K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4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4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4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 t="s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 t="s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4" t="s">
        <v>22</v>
      </c>
      <c r="B28" s="1"/>
      <c r="C28" s="1"/>
      <c r="D28" s="1"/>
      <c r="E28" s="1"/>
      <c r="F28" s="1"/>
      <c r="G28" s="1"/>
      <c r="H28" s="1"/>
      <c r="I28" s="1"/>
      <c r="J28" s="1"/>
      <c r="K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 t="s">
        <v>23</v>
      </c>
      <c r="B29" s="1"/>
      <c r="C29" s="1"/>
      <c r="D29" s="1"/>
      <c r="E29" s="1"/>
      <c r="F29" s="1"/>
      <c r="G29" s="1"/>
      <c r="H29" s="1"/>
      <c r="I29" s="1"/>
      <c r="J29" s="1"/>
      <c r="K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 t="s">
        <v>24</v>
      </c>
      <c r="B30" s="1"/>
      <c r="C30" s="1"/>
      <c r="D30" s="1"/>
      <c r="E30" s="1"/>
      <c r="F30" s="1"/>
      <c r="G30" s="1"/>
      <c r="H30" s="1"/>
      <c r="I30" s="1"/>
      <c r="J30" s="1"/>
      <c r="K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 t="s">
        <v>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4" t="s">
        <v>26</v>
      </c>
      <c r="B34" s="1"/>
      <c r="C34" s="1"/>
      <c r="D34" s="1"/>
      <c r="E34" s="1"/>
      <c r="F34" s="1"/>
      <c r="G34" s="1"/>
      <c r="H34" s="1"/>
      <c r="I34" s="1"/>
      <c r="J34" s="1"/>
      <c r="K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 t="s">
        <v>27</v>
      </c>
      <c r="B35" s="1"/>
      <c r="C35" s="1"/>
      <c r="D35" s="1"/>
      <c r="E35" s="1"/>
      <c r="F35" s="1"/>
      <c r="G35" s="1"/>
      <c r="H35" s="1"/>
      <c r="I35" s="1"/>
      <c r="J35" s="1"/>
      <c r="K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 t="s">
        <v>21</v>
      </c>
      <c r="B36" s="1"/>
      <c r="C36" s="1"/>
      <c r="D36" s="1"/>
      <c r="E36" s="1"/>
      <c r="F36" s="1"/>
      <c r="G36" s="1"/>
      <c r="H36" s="1"/>
      <c r="I36" s="1"/>
      <c r="J36" s="1"/>
      <c r="K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4" t="s">
        <v>28</v>
      </c>
      <c r="B38" s="1"/>
      <c r="C38" s="1"/>
      <c r="D38" s="1"/>
      <c r="E38" s="1"/>
      <c r="F38" s="1"/>
      <c r="G38" s="1"/>
      <c r="H38" s="1"/>
      <c r="I38" s="1"/>
      <c r="J38" s="1"/>
      <c r="K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 t="s">
        <v>29</v>
      </c>
      <c r="B39" s="1"/>
      <c r="C39" s="1"/>
      <c r="D39" s="1"/>
      <c r="E39" s="1"/>
      <c r="F39" s="1"/>
      <c r="G39" s="1"/>
      <c r="H39" s="1"/>
      <c r="I39" s="1"/>
      <c r="J39" s="1"/>
      <c r="K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 t="s">
        <v>30</v>
      </c>
      <c r="B40" s="1"/>
      <c r="C40" s="1"/>
      <c r="D40" s="1"/>
      <c r="E40" s="1"/>
      <c r="F40" s="1"/>
      <c r="G40" s="1"/>
      <c r="H40" s="1"/>
      <c r="I40" s="1"/>
      <c r="J40" s="1"/>
      <c r="K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 t="s">
        <v>31</v>
      </c>
      <c r="B41" s="1"/>
      <c r="C41" s="1"/>
      <c r="D41" s="1"/>
      <c r="E41" s="1"/>
      <c r="F41" s="1"/>
      <c r="G41" s="1"/>
      <c r="H41" s="1"/>
      <c r="I41" s="1"/>
      <c r="J41" s="1"/>
      <c r="K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4" t="s">
        <v>32</v>
      </c>
      <c r="B43" s="4"/>
      <c r="C43" s="4"/>
      <c r="D43" s="1"/>
      <c r="E43" s="1"/>
      <c r="F43" s="1"/>
      <c r="G43" s="1"/>
      <c r="H43" s="1"/>
      <c r="I43" s="1"/>
      <c r="J43" s="1"/>
      <c r="K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 t="s">
        <v>33</v>
      </c>
      <c r="B44" s="1"/>
      <c r="C44" s="1"/>
      <c r="D44" s="1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5.0"/>
    <col customWidth="1" min="2" max="2" width="22.43"/>
    <col customWidth="1" min="3" max="5" width="20.71"/>
    <col customWidth="1" min="6" max="6" width="17.0"/>
    <col customWidth="1" min="7" max="7" width="13.14"/>
    <col customWidth="1" min="8" max="26" width="8.86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5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5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6" t="s">
        <v>34</v>
      </c>
      <c r="B11" s="7" t="s">
        <v>35</v>
      </c>
      <c r="C11" s="7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9" t="s">
        <v>36</v>
      </c>
      <c r="B12" s="7" t="s">
        <v>37</v>
      </c>
      <c r="C12" s="7"/>
      <c r="D12" s="8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9"/>
      <c r="B13" s="7"/>
      <c r="C13" s="7"/>
      <c r="D13" s="8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5"/>
      <c r="B14" s="11" t="s">
        <v>38</v>
      </c>
      <c r="C14" s="12" t="s">
        <v>39</v>
      </c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9" t="s">
        <v>40</v>
      </c>
      <c r="B15" s="14">
        <v>45658.0</v>
      </c>
      <c r="C15" s="14">
        <v>46022.0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9" t="s">
        <v>41</v>
      </c>
      <c r="B16" s="16">
        <v>300000.0</v>
      </c>
      <c r="C16" s="16"/>
      <c r="D16" s="17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9" t="s">
        <v>42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22" t="s">
        <v>43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1"/>
      <c r="Q20" s="21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3" t="s">
        <v>44</v>
      </c>
      <c r="B21" s="24">
        <f>B16</f>
        <v>300000</v>
      </c>
      <c r="C21" s="25"/>
      <c r="D21" s="2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1"/>
      <c r="Q21" s="21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6"/>
      <c r="B22" s="25"/>
      <c r="C22" s="25"/>
      <c r="D22" s="2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1"/>
      <c r="Q22" s="21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/>
      <c r="B23" s="5"/>
      <c r="C23" s="27" t="s">
        <v>45</v>
      </c>
      <c r="D23" s="28" t="s">
        <v>46</v>
      </c>
      <c r="E23" s="29"/>
      <c r="F23" s="29"/>
      <c r="G23" s="29"/>
      <c r="H23" s="29"/>
      <c r="I23" s="29"/>
      <c r="J23" s="5"/>
      <c r="K23" s="5"/>
      <c r="L23" s="5"/>
      <c r="M23" s="5"/>
      <c r="N23" s="5"/>
      <c r="O23" s="5"/>
      <c r="P23" s="21"/>
      <c r="Q23" s="21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23" t="s">
        <v>47</v>
      </c>
      <c r="B24" s="5"/>
      <c r="C24" s="30"/>
      <c r="D24" s="7"/>
      <c r="E24" s="31"/>
      <c r="F24" s="7"/>
      <c r="G24" s="7"/>
      <c r="H24" s="7"/>
      <c r="I24" s="5"/>
      <c r="J24" s="5"/>
      <c r="K24" s="5"/>
      <c r="L24" s="5"/>
      <c r="M24" s="5"/>
      <c r="N24" s="5"/>
      <c r="O24" s="5"/>
      <c r="P24" s="21"/>
      <c r="Q24" s="21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 t="s">
        <v>48</v>
      </c>
      <c r="B25" s="5"/>
      <c r="C25" s="32">
        <v>7800.0</v>
      </c>
      <c r="D25" s="7" t="s">
        <v>49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 t="s">
        <v>50</v>
      </c>
      <c r="B26" s="5"/>
      <c r="C26" s="32">
        <v>5400.0</v>
      </c>
      <c r="D26" s="7" t="s">
        <v>51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33" t="s">
        <v>52</v>
      </c>
      <c r="C27" s="34">
        <f>SUM(C25:C26)</f>
        <v>13200</v>
      </c>
      <c r="D27" s="7"/>
      <c r="E27" s="35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3"/>
      <c r="B28" s="5"/>
      <c r="C28" s="32"/>
      <c r="D28" s="7"/>
      <c r="E28" s="35"/>
      <c r="F28" s="7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3" t="s">
        <v>53</v>
      </c>
      <c r="B29" s="5"/>
      <c r="C29" s="30"/>
      <c r="D29" s="7"/>
      <c r="E29" s="31"/>
      <c r="F29" s="7"/>
      <c r="G29" s="7"/>
      <c r="H29" s="7"/>
      <c r="I29" s="5"/>
      <c r="J29" s="5"/>
      <c r="K29" s="5"/>
      <c r="L29" s="5"/>
      <c r="M29" s="5"/>
      <c r="N29" s="5"/>
      <c r="O29" s="5"/>
      <c r="P29" s="21"/>
      <c r="Q29" s="21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 t="s">
        <v>54</v>
      </c>
      <c r="B30" s="5"/>
      <c r="C30" s="32">
        <v>25000.0</v>
      </c>
      <c r="D30" s="7" t="s">
        <v>55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 t="s">
        <v>56</v>
      </c>
      <c r="B31" s="5"/>
      <c r="C31" s="32">
        <v>20000.0</v>
      </c>
      <c r="D31" s="7" t="s">
        <v>57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33" t="s">
        <v>52</v>
      </c>
      <c r="C32" s="34">
        <f>SUM(C30:C31)</f>
        <v>45000</v>
      </c>
      <c r="D32" s="7"/>
      <c r="E32" s="35"/>
      <c r="F32" s="7"/>
      <c r="G32" s="7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36"/>
      <c r="B33" s="5"/>
      <c r="C33" s="32"/>
      <c r="D33" s="7"/>
      <c r="E33" s="35"/>
      <c r="F33" s="7"/>
      <c r="G33" s="7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23" t="s">
        <v>58</v>
      </c>
      <c r="B34" s="5"/>
      <c r="C34" s="32"/>
      <c r="D34" s="7"/>
      <c r="E34" s="35"/>
      <c r="F34" s="7"/>
      <c r="G34" s="7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 t="s">
        <v>59</v>
      </c>
      <c r="B35" s="5"/>
      <c r="C35" s="32">
        <v>10000.0</v>
      </c>
      <c r="D35" s="7" t="s">
        <v>60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33" t="s">
        <v>52</v>
      </c>
      <c r="C36" s="34">
        <f>SUM(C35)</f>
        <v>10000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36"/>
      <c r="B37" s="5"/>
      <c r="C37" s="32"/>
      <c r="D37" s="7"/>
      <c r="E37" s="35"/>
      <c r="F37" s="7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23" t="s">
        <v>61</v>
      </c>
      <c r="B38" s="5"/>
      <c r="C38" s="5"/>
      <c r="D38" s="7"/>
      <c r="E38" s="7"/>
      <c r="F38" s="7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32">
        <v>0.0</v>
      </c>
      <c r="D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32">
        <v>0.0</v>
      </c>
      <c r="D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33" t="s">
        <v>52</v>
      </c>
      <c r="C41" s="34">
        <f>SUM(C39:C40)</f>
        <v>0</v>
      </c>
      <c r="D41" s="7"/>
      <c r="E41" s="35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7"/>
      <c r="E42" s="7"/>
      <c r="F42" s="7"/>
      <c r="G42" s="7"/>
      <c r="H42" s="7"/>
      <c r="I42" s="5"/>
      <c r="J42" s="5"/>
      <c r="K42" s="5"/>
      <c r="L42" s="5"/>
      <c r="M42" s="5"/>
      <c r="N42" s="5"/>
      <c r="O42" s="5"/>
      <c r="P42" s="21"/>
      <c r="Q42" s="21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37" t="s">
        <v>62</v>
      </c>
      <c r="B43" s="38">
        <f>+B21</f>
        <v>300000</v>
      </c>
      <c r="C43" s="38">
        <f>+C27+C32+C36+C41</f>
        <v>68200</v>
      </c>
      <c r="D43" s="38">
        <f>+B43+C43</f>
        <v>368200</v>
      </c>
      <c r="E43" s="35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39"/>
      <c r="C44" s="5"/>
      <c r="D44" s="5"/>
      <c r="E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19" t="s">
        <v>63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40" t="s">
        <v>46</v>
      </c>
      <c r="B47" s="27" t="s">
        <v>64</v>
      </c>
      <c r="C47" s="27" t="s">
        <v>65</v>
      </c>
      <c r="D47" s="27" t="s">
        <v>66</v>
      </c>
      <c r="E47" s="41" t="s">
        <v>67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36" t="s">
        <v>68</v>
      </c>
      <c r="B48" s="5"/>
      <c r="C48" s="5"/>
      <c r="D48" s="5"/>
      <c r="E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2" t="s">
        <v>69</v>
      </c>
      <c r="B49" s="32">
        <v>83200.0</v>
      </c>
      <c r="C49" s="32"/>
      <c r="D49" s="32">
        <f t="shared" ref="D49:D53" si="1">SUM(B49:C49)</f>
        <v>83200</v>
      </c>
      <c r="E49" s="43" t="s">
        <v>70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2" t="s">
        <v>71</v>
      </c>
      <c r="B50" s="5"/>
      <c r="C50" s="32">
        <v>7800.0</v>
      </c>
      <c r="D50" s="32">
        <f t="shared" si="1"/>
        <v>7800</v>
      </c>
      <c r="E50" s="43" t="s">
        <v>72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42" t="s">
        <v>73</v>
      </c>
      <c r="B51" s="32">
        <v>18720.0</v>
      </c>
      <c r="C51" s="32"/>
      <c r="D51" s="32">
        <f t="shared" si="1"/>
        <v>18720</v>
      </c>
      <c r="E51" s="43" t="s">
        <v>74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2" t="s">
        <v>75</v>
      </c>
      <c r="B52" s="32">
        <v>18720.0</v>
      </c>
      <c r="C52" s="32"/>
      <c r="D52" s="32">
        <f t="shared" si="1"/>
        <v>18720</v>
      </c>
      <c r="E52" s="43" t="s">
        <v>76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4" t="s">
        <v>77</v>
      </c>
      <c r="B53" s="32">
        <v>39000.0</v>
      </c>
      <c r="C53" s="32"/>
      <c r="D53" s="32">
        <f t="shared" si="1"/>
        <v>39000</v>
      </c>
      <c r="E53" s="43" t="s">
        <v>78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4"/>
      <c r="B54" s="45"/>
      <c r="C54" s="32"/>
      <c r="D54" s="32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 t="s">
        <v>79</v>
      </c>
      <c r="B55" s="46">
        <f t="shared" ref="B55:D55" si="2">SUM(B49:B53)</f>
        <v>159640</v>
      </c>
      <c r="C55" s="46">
        <f t="shared" si="2"/>
        <v>7800</v>
      </c>
      <c r="D55" s="46">
        <f t="shared" si="2"/>
        <v>167440</v>
      </c>
      <c r="E55" s="43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 t="s">
        <v>80</v>
      </c>
      <c r="B56" s="47">
        <v>33750.0</v>
      </c>
      <c r="C56" s="32"/>
      <c r="D56" s="48">
        <f>+B56</f>
        <v>33750</v>
      </c>
      <c r="E56" s="43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 t="s">
        <v>81</v>
      </c>
      <c r="B57" s="49">
        <f>B56/B55</f>
        <v>0.2114131797</v>
      </c>
      <c r="C57" s="50"/>
      <c r="D57" s="50"/>
      <c r="E57" s="43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1" t="s">
        <v>82</v>
      </c>
      <c r="B58" s="52">
        <f>B55+B56</f>
        <v>193390</v>
      </c>
      <c r="C58" s="52">
        <f>SUM(C49:C54)</f>
        <v>7800</v>
      </c>
      <c r="D58" s="52">
        <f>SUM(B58:C58)</f>
        <v>201190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9"/>
      <c r="B59" s="53"/>
      <c r="C59" s="53"/>
      <c r="D59" s="5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4"/>
      <c r="B60" s="27" t="s">
        <v>83</v>
      </c>
      <c r="C60" s="27" t="s">
        <v>84</v>
      </c>
      <c r="D60" s="27" t="s">
        <v>66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26" t="s">
        <v>85</v>
      </c>
      <c r="B61" s="32"/>
      <c r="C61" s="30"/>
      <c r="D61" s="30"/>
      <c r="E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 t="s">
        <v>86</v>
      </c>
      <c r="B62" s="32">
        <v>72000.0</v>
      </c>
      <c r="C62" s="32"/>
      <c r="D62" s="32">
        <f t="shared" ref="D62:D72" si="3">SUM(B62:C62)</f>
        <v>72000</v>
      </c>
      <c r="E62" s="43" t="s">
        <v>87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 t="s">
        <v>88</v>
      </c>
      <c r="B63" s="32">
        <v>1800.0</v>
      </c>
      <c r="C63" s="32"/>
      <c r="D63" s="32">
        <f t="shared" si="3"/>
        <v>1800</v>
      </c>
      <c r="E63" s="43" t="s">
        <v>89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 t="s">
        <v>90</v>
      </c>
      <c r="B64" s="32">
        <v>6000.0</v>
      </c>
      <c r="C64" s="32"/>
      <c r="D64" s="32">
        <f t="shared" si="3"/>
        <v>6000</v>
      </c>
      <c r="E64" s="43" t="s">
        <v>91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 t="s">
        <v>92</v>
      </c>
      <c r="B65" s="32">
        <v>1200.0</v>
      </c>
      <c r="C65" s="32"/>
      <c r="D65" s="32">
        <f t="shared" si="3"/>
        <v>1200</v>
      </c>
      <c r="E65" s="43" t="s">
        <v>93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 t="s">
        <v>94</v>
      </c>
      <c r="B66" s="32"/>
      <c r="C66" s="32">
        <v>5400.0</v>
      </c>
      <c r="D66" s="32">
        <f t="shared" si="3"/>
        <v>5400</v>
      </c>
      <c r="E66" s="43" t="s">
        <v>95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 t="s">
        <v>96</v>
      </c>
      <c r="B67" s="32"/>
      <c r="C67" s="32">
        <v>25000.0</v>
      </c>
      <c r="D67" s="32">
        <f t="shared" si="3"/>
        <v>25000</v>
      </c>
      <c r="E67" s="43" t="s">
        <v>97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 t="s">
        <v>98</v>
      </c>
      <c r="B68" s="32"/>
      <c r="C68" s="32">
        <v>20000.0</v>
      </c>
      <c r="D68" s="32">
        <f t="shared" si="3"/>
        <v>20000</v>
      </c>
      <c r="E68" s="43" t="s">
        <v>99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 t="s">
        <v>100</v>
      </c>
      <c r="B69" s="32"/>
      <c r="C69" s="32">
        <v>10000.0</v>
      </c>
      <c r="D69" s="32">
        <f t="shared" si="3"/>
        <v>10000</v>
      </c>
      <c r="E69" s="43" t="s">
        <v>60</v>
      </c>
      <c r="N69" s="43"/>
      <c r="O69" s="43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5" t="s">
        <v>101</v>
      </c>
      <c r="B70" s="32"/>
      <c r="C70" s="32"/>
      <c r="D70" s="32">
        <f t="shared" si="3"/>
        <v>0</v>
      </c>
      <c r="E70" s="43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43" t="s">
        <v>102</v>
      </c>
      <c r="B71" s="32">
        <v>16650.0</v>
      </c>
      <c r="C71" s="32"/>
      <c r="D71" s="32">
        <f t="shared" si="3"/>
        <v>16650</v>
      </c>
      <c r="E71" s="5" t="s">
        <v>103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43" t="s">
        <v>104</v>
      </c>
      <c r="B72" s="32">
        <v>8960.0</v>
      </c>
      <c r="C72" s="32"/>
      <c r="D72" s="32">
        <f t="shared" si="3"/>
        <v>8960</v>
      </c>
      <c r="E72" s="5" t="s">
        <v>105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1" t="s">
        <v>106</v>
      </c>
      <c r="B73" s="56">
        <f t="shared" ref="B73:D73" si="4">SUM(B62:B72)</f>
        <v>106610</v>
      </c>
      <c r="C73" s="56">
        <f t="shared" si="4"/>
        <v>60400</v>
      </c>
      <c r="D73" s="56">
        <f t="shared" si="4"/>
        <v>167010</v>
      </c>
      <c r="E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 t="s">
        <v>107</v>
      </c>
      <c r="B75" s="52">
        <f t="shared" ref="B75:C75" si="5">B58+B73</f>
        <v>300000</v>
      </c>
      <c r="C75" s="52">
        <f t="shared" si="5"/>
        <v>68200</v>
      </c>
      <c r="D75" s="52">
        <f>SUM(B75:C75)</f>
        <v>368200</v>
      </c>
      <c r="E75" s="3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D23:I23"/>
    <mergeCell ref="D25:I25"/>
    <mergeCell ref="D26:I26"/>
    <mergeCell ref="D30:I30"/>
    <mergeCell ref="D31:I31"/>
    <mergeCell ref="D35:I35"/>
    <mergeCell ref="D39:I39"/>
    <mergeCell ref="D40:I40"/>
    <mergeCell ref="E44:O44"/>
    <mergeCell ref="E47:O47"/>
    <mergeCell ref="E48:O48"/>
    <mergeCell ref="E49:O49"/>
    <mergeCell ref="E50:O50"/>
    <mergeCell ref="E51:O51"/>
    <mergeCell ref="E52:O52"/>
    <mergeCell ref="E53:O53"/>
    <mergeCell ref="E55:O55"/>
    <mergeCell ref="E56:O56"/>
    <mergeCell ref="E57:O57"/>
    <mergeCell ref="E61:O61"/>
    <mergeCell ref="E62:O62"/>
    <mergeCell ref="E70:O70"/>
    <mergeCell ref="E71:O71"/>
    <mergeCell ref="E73:O73"/>
    <mergeCell ref="E63:O63"/>
    <mergeCell ref="E64:O64"/>
    <mergeCell ref="E65:O65"/>
    <mergeCell ref="E66:O66"/>
    <mergeCell ref="E67:O67"/>
    <mergeCell ref="E68:O68"/>
    <mergeCell ref="E69:M69"/>
  </mergeCells>
  <conditionalFormatting sqref="B58:D59 B73:D73">
    <cfRule type="cellIs" dxfId="0" priority="1" operator="equal">
      <formula>$C$36=#REF!</formula>
    </cfRule>
  </conditionalFormatting>
  <conditionalFormatting sqref="B58:D59 B73:D73">
    <cfRule type="cellIs" dxfId="1" priority="2" operator="equal">
      <formula>$C$36</formula>
    </cfRule>
  </conditionalFormatting>
  <conditionalFormatting sqref="B75:D75">
    <cfRule type="cellIs" dxfId="0" priority="3" operator="equal">
      <formula>$C$36=#REF!</formula>
    </cfRule>
  </conditionalFormatting>
  <conditionalFormatting sqref="B75:D75">
    <cfRule type="cellIs" dxfId="1" priority="4" operator="equal">
      <formula>$C$36</formula>
    </cfRule>
  </conditionalFormatting>
  <printOptions/>
  <pageMargins bottom="0.25" footer="0.0" header="0.0" left="0.25" right="0.25" top="0.25"/>
  <pageSetup orientation="landscape"/>
  <rowBreaks count="1" manualBreakCount="1">
    <brk id="45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5.0"/>
    <col customWidth="1" min="2" max="5" width="20.71"/>
    <col customWidth="1" min="6" max="6" width="17.0"/>
    <col customWidth="1" min="7" max="7" width="13.14"/>
    <col customWidth="1" min="8" max="26" width="8.86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6" t="s">
        <v>34</v>
      </c>
      <c r="B11" s="8"/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9" t="s">
        <v>36</v>
      </c>
      <c r="B12" s="8"/>
      <c r="C12" s="8"/>
      <c r="D12" s="8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9"/>
      <c r="B13" s="8"/>
      <c r="C13" s="8"/>
      <c r="D13" s="8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5"/>
      <c r="B14" s="57" t="s">
        <v>38</v>
      </c>
      <c r="C14" s="58" t="s">
        <v>39</v>
      </c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9" t="s">
        <v>40</v>
      </c>
      <c r="B15" s="15">
        <v>45658.0</v>
      </c>
      <c r="C15" s="15">
        <v>46022.0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9" t="s">
        <v>41</v>
      </c>
      <c r="B16" s="17"/>
      <c r="C16" s="17"/>
      <c r="D16" s="17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9" t="s">
        <v>42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22" t="s">
        <v>43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1"/>
      <c r="Q20" s="21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3" t="s">
        <v>44</v>
      </c>
      <c r="B21" s="24" t="str">
        <f>B16</f>
        <v/>
      </c>
      <c r="C21" s="25"/>
      <c r="D21" s="2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1"/>
      <c r="Q21" s="21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6"/>
      <c r="B22" s="25"/>
      <c r="C22" s="25"/>
      <c r="D22" s="2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1"/>
      <c r="Q22" s="21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/>
      <c r="B23" s="5"/>
      <c r="C23" s="27" t="s">
        <v>108</v>
      </c>
      <c r="D23" s="28" t="s">
        <v>46</v>
      </c>
      <c r="E23" s="29"/>
      <c r="F23" s="29"/>
      <c r="G23" s="29"/>
      <c r="H23" s="29"/>
      <c r="I23" s="29"/>
      <c r="J23" s="5"/>
      <c r="K23" s="5"/>
      <c r="L23" s="5"/>
      <c r="M23" s="5"/>
      <c r="N23" s="5"/>
      <c r="O23" s="5"/>
      <c r="P23" s="21"/>
      <c r="Q23" s="21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23" t="s">
        <v>47</v>
      </c>
      <c r="B24" s="5"/>
      <c r="C24" s="30"/>
      <c r="D24" s="7"/>
      <c r="E24" s="31"/>
      <c r="F24" s="7"/>
      <c r="G24" s="7"/>
      <c r="H24" s="7"/>
      <c r="I24" s="5"/>
      <c r="J24" s="5"/>
      <c r="K24" s="5"/>
      <c r="L24" s="5"/>
      <c r="M24" s="5"/>
      <c r="N24" s="5"/>
      <c r="O24" s="5"/>
      <c r="P24" s="21"/>
      <c r="Q24" s="21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32"/>
      <c r="D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32"/>
      <c r="D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3"/>
      <c r="B27" s="33" t="s">
        <v>52</v>
      </c>
      <c r="C27" s="34">
        <f>SUM(C25:C26)</f>
        <v>0</v>
      </c>
      <c r="D27" s="7"/>
      <c r="E27" s="35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3"/>
      <c r="B28" s="5"/>
      <c r="C28" s="32"/>
      <c r="D28" s="7"/>
      <c r="E28" s="35"/>
      <c r="F28" s="7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3" t="s">
        <v>53</v>
      </c>
      <c r="B29" s="5"/>
      <c r="C29" s="30"/>
      <c r="D29" s="7"/>
      <c r="E29" s="31"/>
      <c r="F29" s="7"/>
      <c r="G29" s="7"/>
      <c r="H29" s="7"/>
      <c r="I29" s="5"/>
      <c r="J29" s="5"/>
      <c r="K29" s="5"/>
      <c r="L29" s="5"/>
      <c r="M29" s="5"/>
      <c r="N29" s="5"/>
      <c r="O29" s="5"/>
      <c r="P29" s="21"/>
      <c r="Q29" s="21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32"/>
      <c r="D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32"/>
      <c r="D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33"/>
      <c r="B32" s="33" t="s">
        <v>52</v>
      </c>
      <c r="C32" s="34">
        <f>SUM(C30:C31)</f>
        <v>0</v>
      </c>
      <c r="D32" s="7"/>
      <c r="E32" s="35"/>
      <c r="F32" s="7"/>
      <c r="G32" s="7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36"/>
      <c r="B33" s="5"/>
      <c r="C33" s="32"/>
      <c r="D33" s="7"/>
      <c r="E33" s="35"/>
      <c r="F33" s="7"/>
      <c r="G33" s="7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23" t="s">
        <v>58</v>
      </c>
      <c r="B34" s="5"/>
      <c r="C34" s="32"/>
      <c r="D34" s="7"/>
      <c r="E34" s="35"/>
      <c r="F34" s="7"/>
      <c r="G34" s="7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32"/>
      <c r="D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33"/>
      <c r="B36" s="33" t="s">
        <v>52</v>
      </c>
      <c r="C36" s="34">
        <f>SUM(C35)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36"/>
      <c r="B37" s="5"/>
      <c r="C37" s="32"/>
      <c r="D37" s="7"/>
      <c r="E37" s="35"/>
      <c r="F37" s="7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23" t="s">
        <v>61</v>
      </c>
      <c r="B38" s="5"/>
      <c r="C38" s="5"/>
      <c r="D38" s="7"/>
      <c r="E38" s="7"/>
      <c r="F38" s="7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32">
        <v>0.0</v>
      </c>
      <c r="D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32">
        <v>0.0</v>
      </c>
      <c r="D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33" t="s">
        <v>52</v>
      </c>
      <c r="C41" s="34">
        <f>SUM(C39:C40)</f>
        <v>0</v>
      </c>
      <c r="D41" s="7"/>
      <c r="E41" s="35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7"/>
      <c r="E42" s="7"/>
      <c r="F42" s="7"/>
      <c r="G42" s="7"/>
      <c r="H42" s="7"/>
      <c r="I42" s="5"/>
      <c r="J42" s="5"/>
      <c r="K42" s="5"/>
      <c r="L42" s="5"/>
      <c r="M42" s="5"/>
      <c r="N42" s="5"/>
      <c r="O42" s="5"/>
      <c r="P42" s="21"/>
      <c r="Q42" s="21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37" t="s">
        <v>62</v>
      </c>
      <c r="B43" s="38" t="str">
        <f>+B21</f>
        <v/>
      </c>
      <c r="C43" s="38">
        <f>+C27+C32+C36+C41</f>
        <v>0</v>
      </c>
      <c r="D43" s="38">
        <f>+B43+C43</f>
        <v>0</v>
      </c>
      <c r="E43" s="35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19" t="s">
        <v>63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40" t="s">
        <v>46</v>
      </c>
      <c r="B47" s="27" t="s">
        <v>64</v>
      </c>
      <c r="C47" s="27" t="s">
        <v>109</v>
      </c>
      <c r="D47" s="27" t="s">
        <v>66</v>
      </c>
      <c r="E47" s="41" t="s">
        <v>67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36" t="s">
        <v>68</v>
      </c>
      <c r="B48" s="5"/>
      <c r="C48" s="5"/>
      <c r="D48" s="5"/>
      <c r="E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2" t="s">
        <v>110</v>
      </c>
      <c r="B49" s="32"/>
      <c r="C49" s="32"/>
      <c r="D49" s="32">
        <f t="shared" ref="D49:D57" si="1">SUM(B49:C49)</f>
        <v>0</v>
      </c>
      <c r="E49" s="43" t="s">
        <v>111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2" t="s">
        <v>110</v>
      </c>
      <c r="B50" s="32"/>
      <c r="C50" s="32"/>
      <c r="D50" s="32">
        <f t="shared" si="1"/>
        <v>0</v>
      </c>
      <c r="E50" s="43" t="s">
        <v>111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42" t="s">
        <v>110</v>
      </c>
      <c r="B51" s="32"/>
      <c r="C51" s="32"/>
      <c r="D51" s="32">
        <f t="shared" si="1"/>
        <v>0</v>
      </c>
      <c r="E51" s="43" t="s">
        <v>111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2" t="s">
        <v>110</v>
      </c>
      <c r="B52" s="32"/>
      <c r="C52" s="32"/>
      <c r="D52" s="32">
        <f t="shared" si="1"/>
        <v>0</v>
      </c>
      <c r="E52" s="43" t="s">
        <v>111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2" t="s">
        <v>110</v>
      </c>
      <c r="B53" s="32"/>
      <c r="C53" s="32"/>
      <c r="D53" s="32">
        <f t="shared" si="1"/>
        <v>0</v>
      </c>
      <c r="E53" s="43" t="s">
        <v>111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2" t="s">
        <v>110</v>
      </c>
      <c r="B54" s="32"/>
      <c r="C54" s="32"/>
      <c r="D54" s="32">
        <f t="shared" si="1"/>
        <v>0</v>
      </c>
      <c r="E54" s="43" t="s">
        <v>111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42" t="s">
        <v>110</v>
      </c>
      <c r="B55" s="32"/>
      <c r="C55" s="32"/>
      <c r="D55" s="32">
        <f t="shared" si="1"/>
        <v>0</v>
      </c>
      <c r="E55" s="43" t="s">
        <v>111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2" t="s">
        <v>110</v>
      </c>
      <c r="B56" s="32"/>
      <c r="C56" s="32"/>
      <c r="D56" s="32">
        <f t="shared" si="1"/>
        <v>0</v>
      </c>
      <c r="E56" s="43" t="s">
        <v>111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2" t="s">
        <v>110</v>
      </c>
      <c r="B57" s="32"/>
      <c r="C57" s="32"/>
      <c r="D57" s="32">
        <f t="shared" si="1"/>
        <v>0</v>
      </c>
      <c r="E57" s="43" t="s">
        <v>111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4"/>
      <c r="B58" s="45"/>
      <c r="C58" s="32"/>
      <c r="D58" s="3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 t="s">
        <v>79</v>
      </c>
      <c r="B59" s="46">
        <f t="shared" ref="B59:D59" si="2">SUM(B49:B57)</f>
        <v>0</v>
      </c>
      <c r="C59" s="46">
        <f t="shared" si="2"/>
        <v>0</v>
      </c>
      <c r="D59" s="46">
        <f t="shared" si="2"/>
        <v>0</v>
      </c>
      <c r="E59" s="4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 t="s">
        <v>80</v>
      </c>
      <c r="B60" s="47"/>
      <c r="C60" s="32"/>
      <c r="D60" s="48" t="str">
        <f>+B60</f>
        <v/>
      </c>
      <c r="E60" s="43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 t="s">
        <v>81</v>
      </c>
      <c r="B61" s="49" t="str">
        <f>B60/B59</f>
        <v>#DIV/0!</v>
      </c>
      <c r="C61" s="50"/>
      <c r="D61" s="50"/>
      <c r="E61" s="43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1" t="s">
        <v>82</v>
      </c>
      <c r="B62" s="52">
        <f>B59+B60</f>
        <v>0</v>
      </c>
      <c r="C62" s="52">
        <f>SUM(C49:C58)</f>
        <v>0</v>
      </c>
      <c r="D62" s="52">
        <f>SUM(B62:C62)</f>
        <v>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9"/>
      <c r="B63" s="53"/>
      <c r="C63" s="53"/>
      <c r="D63" s="5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4"/>
      <c r="B64" s="27" t="s">
        <v>83</v>
      </c>
      <c r="C64" s="27" t="s">
        <v>112</v>
      </c>
      <c r="D64" s="27" t="s">
        <v>66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26" t="s">
        <v>85</v>
      </c>
      <c r="B65" s="32"/>
      <c r="C65" s="30"/>
      <c r="D65" s="30"/>
      <c r="E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32"/>
      <c r="C66" s="32"/>
      <c r="D66" s="32">
        <f t="shared" ref="D66:D81" si="3">SUM(B66:C66)</f>
        <v>0</v>
      </c>
      <c r="E66" s="43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32"/>
      <c r="C67" s="32"/>
      <c r="D67" s="32">
        <f t="shared" si="3"/>
        <v>0</v>
      </c>
      <c r="E67" s="43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32"/>
      <c r="C68" s="32"/>
      <c r="D68" s="32">
        <f t="shared" si="3"/>
        <v>0</v>
      </c>
      <c r="E68" s="43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32"/>
      <c r="C69" s="32"/>
      <c r="D69" s="32">
        <f t="shared" si="3"/>
        <v>0</v>
      </c>
      <c r="E69" s="43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32"/>
      <c r="C70" s="32"/>
      <c r="D70" s="32">
        <f t="shared" si="3"/>
        <v>0</v>
      </c>
      <c r="E70" s="43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32"/>
      <c r="C71" s="32"/>
      <c r="D71" s="32">
        <f t="shared" si="3"/>
        <v>0</v>
      </c>
      <c r="E71" s="43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32"/>
      <c r="C72" s="32"/>
      <c r="D72" s="32">
        <f t="shared" si="3"/>
        <v>0</v>
      </c>
      <c r="E72" s="43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32"/>
      <c r="C73" s="32"/>
      <c r="D73" s="32">
        <f t="shared" si="3"/>
        <v>0</v>
      </c>
      <c r="E73" s="43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32"/>
      <c r="C74" s="32"/>
      <c r="D74" s="32">
        <f t="shared" si="3"/>
        <v>0</v>
      </c>
      <c r="E74" s="43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32"/>
      <c r="C75" s="32"/>
      <c r="D75" s="32">
        <f t="shared" si="3"/>
        <v>0</v>
      </c>
      <c r="E75" s="43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32"/>
      <c r="C76" s="32"/>
      <c r="D76" s="32">
        <f t="shared" si="3"/>
        <v>0</v>
      </c>
      <c r="E76" s="43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32"/>
      <c r="C77" s="32"/>
      <c r="D77" s="32">
        <f t="shared" si="3"/>
        <v>0</v>
      </c>
      <c r="E77" s="43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32"/>
      <c r="C78" s="32"/>
      <c r="D78" s="32">
        <f t="shared" si="3"/>
        <v>0</v>
      </c>
      <c r="E78" s="43"/>
      <c r="N78" s="43"/>
      <c r="O78" s="43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5" t="s">
        <v>101</v>
      </c>
      <c r="B79" s="32"/>
      <c r="C79" s="32"/>
      <c r="D79" s="32">
        <f t="shared" si="3"/>
        <v>0</v>
      </c>
      <c r="E79" s="43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43" t="s">
        <v>102</v>
      </c>
      <c r="B80" s="32"/>
      <c r="C80" s="32"/>
      <c r="D80" s="32">
        <f t="shared" si="3"/>
        <v>0</v>
      </c>
      <c r="E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43" t="s">
        <v>104</v>
      </c>
      <c r="B81" s="32"/>
      <c r="C81" s="32"/>
      <c r="D81" s="32">
        <f t="shared" si="3"/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1" t="s">
        <v>106</v>
      </c>
      <c r="B82" s="56">
        <f t="shared" ref="B82:D82" si="4">SUM(B66:B81)</f>
        <v>0</v>
      </c>
      <c r="C82" s="56">
        <f t="shared" si="4"/>
        <v>0</v>
      </c>
      <c r="D82" s="56">
        <f t="shared" si="4"/>
        <v>0</v>
      </c>
      <c r="E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 t="s">
        <v>107</v>
      </c>
      <c r="B84" s="52">
        <f t="shared" ref="B84:C84" si="5">B62+B82</f>
        <v>0</v>
      </c>
      <c r="C84" s="52">
        <f t="shared" si="5"/>
        <v>0</v>
      </c>
      <c r="D84" s="52">
        <f>SUM(B84:C84)</f>
        <v>0</v>
      </c>
      <c r="E84" s="3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32">
        <f>D43-D84</f>
        <v>0</v>
      </c>
      <c r="E85" s="3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7"/>
      <c r="C86" s="7"/>
      <c r="D86" s="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44"/>
      <c r="C88" s="44"/>
      <c r="D88" s="4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44"/>
      <c r="C89" s="44"/>
      <c r="D89" s="4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44"/>
      <c r="C90" s="44"/>
      <c r="D90" s="4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44"/>
      <c r="C91" s="44"/>
      <c r="D91" s="4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44"/>
      <c r="C92" s="44"/>
      <c r="D92" s="4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44"/>
      <c r="C93" s="44"/>
      <c r="D93" s="4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44"/>
      <c r="C94" s="44"/>
      <c r="D94" s="4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44"/>
      <c r="C95" s="44"/>
      <c r="D95" s="4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44"/>
      <c r="C96" s="44"/>
      <c r="D96" s="4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44"/>
      <c r="C97" s="44"/>
      <c r="D97" s="4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44"/>
      <c r="C98" s="44"/>
      <c r="D98" s="4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44"/>
      <c r="C99" s="44"/>
      <c r="D99" s="4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1">
    <mergeCell ref="D23:I23"/>
    <mergeCell ref="D25:I25"/>
    <mergeCell ref="D26:I26"/>
    <mergeCell ref="D30:I30"/>
    <mergeCell ref="D31:I31"/>
    <mergeCell ref="D35:I35"/>
    <mergeCell ref="D39:I39"/>
    <mergeCell ref="D40:I40"/>
    <mergeCell ref="E44:O44"/>
    <mergeCell ref="E47:O47"/>
    <mergeCell ref="E48:O48"/>
    <mergeCell ref="E49:O49"/>
    <mergeCell ref="E50:O50"/>
    <mergeCell ref="E51:O51"/>
    <mergeCell ref="E52:O52"/>
    <mergeCell ref="E53:O53"/>
    <mergeCell ref="E54:O54"/>
    <mergeCell ref="E55:O55"/>
    <mergeCell ref="E56:O56"/>
    <mergeCell ref="E57:O57"/>
    <mergeCell ref="E59:O59"/>
    <mergeCell ref="E60:O60"/>
    <mergeCell ref="E61:O61"/>
    <mergeCell ref="E65:O65"/>
    <mergeCell ref="E66:O66"/>
    <mergeCell ref="E67:O67"/>
    <mergeCell ref="E68:O68"/>
    <mergeCell ref="E69:O69"/>
    <mergeCell ref="E77:O77"/>
    <mergeCell ref="E78:M78"/>
    <mergeCell ref="E79:O79"/>
    <mergeCell ref="E80:O80"/>
    <mergeCell ref="E82:O82"/>
    <mergeCell ref="E87:O87"/>
    <mergeCell ref="E70:O70"/>
    <mergeCell ref="E71:O71"/>
    <mergeCell ref="E72:O72"/>
    <mergeCell ref="E73:O73"/>
    <mergeCell ref="E74:O74"/>
    <mergeCell ref="E75:O75"/>
    <mergeCell ref="E76:O76"/>
  </mergeCells>
  <conditionalFormatting sqref="B86:D86">
    <cfRule type="containsText" dxfId="1" priority="1" operator="containsText" text="Not">
      <formula>NOT(ISERROR(SEARCH(("Not"),(B86))))</formula>
    </cfRule>
  </conditionalFormatting>
  <printOptions/>
  <pageMargins bottom="0.25" footer="0.0" header="0.0" left="0.25" right="0.25" top="0.2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5.0"/>
    <col customWidth="1" min="2" max="5" width="20.71"/>
    <col customWidth="1" min="6" max="6" width="17.0"/>
    <col customWidth="1" min="7" max="7" width="13.14"/>
    <col customWidth="1" min="8" max="26" width="8.86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6" t="s">
        <v>34</v>
      </c>
      <c r="B11" s="8" t="str">
        <f>'Year 1'!B11</f>
        <v/>
      </c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9" t="s">
        <v>36</v>
      </c>
      <c r="B12" s="8" t="str">
        <f>'Year 1'!B12</f>
        <v/>
      </c>
      <c r="C12" s="8"/>
      <c r="D12" s="8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9"/>
      <c r="B13" s="8"/>
      <c r="C13" s="8"/>
      <c r="D13" s="8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5"/>
      <c r="B14" s="57" t="s">
        <v>38</v>
      </c>
      <c r="C14" s="58" t="s">
        <v>39</v>
      </c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9" t="s">
        <v>40</v>
      </c>
      <c r="B15" s="15">
        <v>45658.0</v>
      </c>
      <c r="C15" s="15">
        <v>46022.0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9" t="s">
        <v>41</v>
      </c>
      <c r="B16" s="17"/>
      <c r="C16" s="17"/>
      <c r="D16" s="17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9" t="s">
        <v>113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22" t="s">
        <v>43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1"/>
      <c r="Q20" s="21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3" t="s">
        <v>44</v>
      </c>
      <c r="B21" s="24" t="str">
        <f>B16</f>
        <v/>
      </c>
      <c r="C21" s="25"/>
      <c r="D21" s="2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1"/>
      <c r="Q21" s="21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6"/>
      <c r="B22" s="25"/>
      <c r="C22" s="25"/>
      <c r="D22" s="2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1"/>
      <c r="Q22" s="21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/>
      <c r="B23" s="5"/>
      <c r="C23" s="27" t="s">
        <v>114</v>
      </c>
      <c r="D23" s="28" t="s">
        <v>46</v>
      </c>
      <c r="E23" s="29"/>
      <c r="F23" s="29"/>
      <c r="G23" s="29"/>
      <c r="H23" s="29"/>
      <c r="I23" s="29"/>
      <c r="J23" s="5"/>
      <c r="K23" s="5"/>
      <c r="L23" s="5"/>
      <c r="M23" s="5"/>
      <c r="N23" s="5"/>
      <c r="O23" s="5"/>
      <c r="P23" s="21"/>
      <c r="Q23" s="21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23" t="s">
        <v>47</v>
      </c>
      <c r="B24" s="5"/>
      <c r="C24" s="30"/>
      <c r="D24" s="7"/>
      <c r="E24" s="31"/>
      <c r="F24" s="7"/>
      <c r="G24" s="7"/>
      <c r="H24" s="7"/>
      <c r="I24" s="5"/>
      <c r="J24" s="5"/>
      <c r="K24" s="5"/>
      <c r="L24" s="5"/>
      <c r="M24" s="5"/>
      <c r="N24" s="5"/>
      <c r="O24" s="5"/>
      <c r="P24" s="21"/>
      <c r="Q24" s="21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32"/>
      <c r="D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32"/>
      <c r="D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3"/>
      <c r="B27" s="33" t="s">
        <v>52</v>
      </c>
      <c r="C27" s="34">
        <f>SUM(C25:C26)</f>
        <v>0</v>
      </c>
      <c r="D27" s="7"/>
      <c r="E27" s="35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3"/>
      <c r="B28" s="5"/>
      <c r="C28" s="32"/>
      <c r="D28" s="7"/>
      <c r="E28" s="35"/>
      <c r="F28" s="7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3" t="s">
        <v>53</v>
      </c>
      <c r="B29" s="5"/>
      <c r="C29" s="30"/>
      <c r="D29" s="7"/>
      <c r="E29" s="31"/>
      <c r="F29" s="7"/>
      <c r="G29" s="7"/>
      <c r="H29" s="7"/>
      <c r="I29" s="5"/>
      <c r="J29" s="5"/>
      <c r="K29" s="5"/>
      <c r="L29" s="5"/>
      <c r="M29" s="5"/>
      <c r="N29" s="5"/>
      <c r="O29" s="5"/>
      <c r="P29" s="21"/>
      <c r="Q29" s="21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32"/>
      <c r="D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32"/>
      <c r="D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33"/>
      <c r="B32" s="33" t="s">
        <v>52</v>
      </c>
      <c r="C32" s="34">
        <f>SUM(C30:C31)</f>
        <v>0</v>
      </c>
      <c r="D32" s="7"/>
      <c r="E32" s="35"/>
      <c r="F32" s="7"/>
      <c r="G32" s="7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36"/>
      <c r="B33" s="5"/>
      <c r="C33" s="32"/>
      <c r="D33" s="7"/>
      <c r="E33" s="35"/>
      <c r="F33" s="7"/>
      <c r="G33" s="7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23" t="s">
        <v>58</v>
      </c>
      <c r="B34" s="5"/>
      <c r="C34" s="32"/>
      <c r="D34" s="7"/>
      <c r="E34" s="35"/>
      <c r="F34" s="7"/>
      <c r="G34" s="7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32"/>
      <c r="D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33"/>
      <c r="B36" s="33" t="s">
        <v>52</v>
      </c>
      <c r="C36" s="34">
        <f>SUM(C35)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36"/>
      <c r="B37" s="5"/>
      <c r="C37" s="32"/>
      <c r="D37" s="7"/>
      <c r="E37" s="35"/>
      <c r="F37" s="7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23" t="s">
        <v>61</v>
      </c>
      <c r="B38" s="5"/>
      <c r="C38" s="5"/>
      <c r="D38" s="7"/>
      <c r="E38" s="7"/>
      <c r="F38" s="7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32">
        <v>0.0</v>
      </c>
      <c r="D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32">
        <v>0.0</v>
      </c>
      <c r="D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33" t="s">
        <v>52</v>
      </c>
      <c r="C41" s="34">
        <f>SUM(C39:C40)</f>
        <v>0</v>
      </c>
      <c r="D41" s="7"/>
      <c r="E41" s="35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7"/>
      <c r="E42" s="7"/>
      <c r="F42" s="7"/>
      <c r="G42" s="7"/>
      <c r="H42" s="7"/>
      <c r="I42" s="5"/>
      <c r="J42" s="5"/>
      <c r="K42" s="5"/>
      <c r="L42" s="5"/>
      <c r="M42" s="5"/>
      <c r="N42" s="5"/>
      <c r="O42" s="5"/>
      <c r="P42" s="21"/>
      <c r="Q42" s="21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37" t="s">
        <v>62</v>
      </c>
      <c r="B43" s="38" t="str">
        <f>+B21</f>
        <v/>
      </c>
      <c r="C43" s="38">
        <f>+C27+C32+C36+C41</f>
        <v>0</v>
      </c>
      <c r="D43" s="38">
        <f>+B43+C43</f>
        <v>0</v>
      </c>
      <c r="E43" s="35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19" t="s">
        <v>115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40" t="s">
        <v>46</v>
      </c>
      <c r="B47" s="27" t="s">
        <v>64</v>
      </c>
      <c r="C47" s="27" t="s">
        <v>116</v>
      </c>
      <c r="D47" s="27" t="s">
        <v>66</v>
      </c>
      <c r="E47" s="41" t="s">
        <v>67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36" t="s">
        <v>68</v>
      </c>
      <c r="B48" s="5"/>
      <c r="C48" s="5"/>
      <c r="D48" s="5"/>
      <c r="E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2" t="s">
        <v>110</v>
      </c>
      <c r="B49" s="32"/>
      <c r="C49" s="32"/>
      <c r="D49" s="32">
        <f t="shared" ref="D49:D57" si="1">SUM(B49:C49)</f>
        <v>0</v>
      </c>
      <c r="E49" s="43" t="s">
        <v>111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2" t="s">
        <v>110</v>
      </c>
      <c r="B50" s="32"/>
      <c r="C50" s="32"/>
      <c r="D50" s="32">
        <f t="shared" si="1"/>
        <v>0</v>
      </c>
      <c r="E50" s="43" t="s">
        <v>111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42" t="s">
        <v>110</v>
      </c>
      <c r="B51" s="32"/>
      <c r="C51" s="32"/>
      <c r="D51" s="32">
        <f t="shared" si="1"/>
        <v>0</v>
      </c>
      <c r="E51" s="43" t="s">
        <v>111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2" t="s">
        <v>110</v>
      </c>
      <c r="B52" s="32"/>
      <c r="C52" s="32"/>
      <c r="D52" s="32">
        <f t="shared" si="1"/>
        <v>0</v>
      </c>
      <c r="E52" s="43" t="s">
        <v>111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2" t="s">
        <v>110</v>
      </c>
      <c r="B53" s="32"/>
      <c r="C53" s="32"/>
      <c r="D53" s="32">
        <f t="shared" si="1"/>
        <v>0</v>
      </c>
      <c r="E53" s="43" t="s">
        <v>111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2" t="s">
        <v>110</v>
      </c>
      <c r="B54" s="32"/>
      <c r="C54" s="32"/>
      <c r="D54" s="32">
        <f t="shared" si="1"/>
        <v>0</v>
      </c>
      <c r="E54" s="43" t="s">
        <v>111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42" t="s">
        <v>110</v>
      </c>
      <c r="B55" s="32"/>
      <c r="C55" s="32"/>
      <c r="D55" s="32">
        <f t="shared" si="1"/>
        <v>0</v>
      </c>
      <c r="E55" s="43" t="s">
        <v>111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2" t="s">
        <v>110</v>
      </c>
      <c r="B56" s="32"/>
      <c r="C56" s="32"/>
      <c r="D56" s="32">
        <f t="shared" si="1"/>
        <v>0</v>
      </c>
      <c r="E56" s="43" t="s">
        <v>111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2" t="s">
        <v>110</v>
      </c>
      <c r="B57" s="32"/>
      <c r="C57" s="32"/>
      <c r="D57" s="32">
        <f t="shared" si="1"/>
        <v>0</v>
      </c>
      <c r="E57" s="43" t="s">
        <v>111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4"/>
      <c r="B58" s="45"/>
      <c r="C58" s="32"/>
      <c r="D58" s="3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 t="s">
        <v>79</v>
      </c>
      <c r="B59" s="46">
        <f t="shared" ref="B59:D59" si="2">SUM(B49:B57)</f>
        <v>0</v>
      </c>
      <c r="C59" s="46">
        <f t="shared" si="2"/>
        <v>0</v>
      </c>
      <c r="D59" s="46">
        <f t="shared" si="2"/>
        <v>0</v>
      </c>
      <c r="E59" s="4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 t="s">
        <v>80</v>
      </c>
      <c r="B60" s="47"/>
      <c r="C60" s="32"/>
      <c r="D60" s="48" t="str">
        <f>+B60</f>
        <v/>
      </c>
      <c r="E60" s="43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 t="s">
        <v>81</v>
      </c>
      <c r="B61" s="49" t="str">
        <f>B60/B59</f>
        <v>#DIV/0!</v>
      </c>
      <c r="C61" s="50"/>
      <c r="D61" s="50"/>
      <c r="E61" s="43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1" t="s">
        <v>82</v>
      </c>
      <c r="B62" s="52">
        <f>B59+B60</f>
        <v>0</v>
      </c>
      <c r="C62" s="52">
        <f>SUM(C49:C58)</f>
        <v>0</v>
      </c>
      <c r="D62" s="52">
        <f>SUM(B62:C62)</f>
        <v>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9"/>
      <c r="B63" s="53"/>
      <c r="C63" s="53"/>
      <c r="D63" s="5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4"/>
      <c r="B64" s="27" t="s">
        <v>83</v>
      </c>
      <c r="C64" s="27" t="s">
        <v>117</v>
      </c>
      <c r="D64" s="27" t="s">
        <v>66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26" t="s">
        <v>85</v>
      </c>
      <c r="B65" s="32"/>
      <c r="C65" s="30"/>
      <c r="D65" s="30"/>
      <c r="E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32"/>
      <c r="C66" s="32"/>
      <c r="D66" s="32">
        <f t="shared" ref="D66:D81" si="3">SUM(B66:C66)</f>
        <v>0</v>
      </c>
      <c r="E66" s="43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32"/>
      <c r="C67" s="32"/>
      <c r="D67" s="32">
        <f t="shared" si="3"/>
        <v>0</v>
      </c>
      <c r="E67" s="43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32"/>
      <c r="C68" s="32"/>
      <c r="D68" s="32">
        <f t="shared" si="3"/>
        <v>0</v>
      </c>
      <c r="E68" s="43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32"/>
      <c r="C69" s="32"/>
      <c r="D69" s="32">
        <f t="shared" si="3"/>
        <v>0</v>
      </c>
      <c r="E69" s="43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32"/>
      <c r="C70" s="32"/>
      <c r="D70" s="32">
        <f t="shared" si="3"/>
        <v>0</v>
      </c>
      <c r="E70" s="43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32"/>
      <c r="C71" s="32"/>
      <c r="D71" s="32">
        <f t="shared" si="3"/>
        <v>0</v>
      </c>
      <c r="E71" s="43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32"/>
      <c r="C72" s="32"/>
      <c r="D72" s="32">
        <f t="shared" si="3"/>
        <v>0</v>
      </c>
      <c r="E72" s="43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32"/>
      <c r="C73" s="32"/>
      <c r="D73" s="32">
        <f t="shared" si="3"/>
        <v>0</v>
      </c>
      <c r="E73" s="43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32"/>
      <c r="C74" s="32"/>
      <c r="D74" s="32">
        <f t="shared" si="3"/>
        <v>0</v>
      </c>
      <c r="E74" s="43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32"/>
      <c r="C75" s="32"/>
      <c r="D75" s="32">
        <f t="shared" si="3"/>
        <v>0</v>
      </c>
      <c r="E75" s="43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32"/>
      <c r="C76" s="32"/>
      <c r="D76" s="32">
        <f t="shared" si="3"/>
        <v>0</v>
      </c>
      <c r="E76" s="43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32"/>
      <c r="C77" s="32"/>
      <c r="D77" s="32">
        <f t="shared" si="3"/>
        <v>0</v>
      </c>
      <c r="E77" s="43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32"/>
      <c r="C78" s="32"/>
      <c r="D78" s="32">
        <f t="shared" si="3"/>
        <v>0</v>
      </c>
      <c r="E78" s="43"/>
      <c r="N78" s="43"/>
      <c r="O78" s="43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5" t="s">
        <v>101</v>
      </c>
      <c r="B79" s="32"/>
      <c r="C79" s="32"/>
      <c r="D79" s="32">
        <f t="shared" si="3"/>
        <v>0</v>
      </c>
      <c r="E79" s="43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43" t="s">
        <v>102</v>
      </c>
      <c r="B80" s="32"/>
      <c r="C80" s="32"/>
      <c r="D80" s="32">
        <f t="shared" si="3"/>
        <v>0</v>
      </c>
      <c r="E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43" t="s">
        <v>104</v>
      </c>
      <c r="B81" s="32"/>
      <c r="C81" s="32"/>
      <c r="D81" s="32">
        <f t="shared" si="3"/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1" t="s">
        <v>106</v>
      </c>
      <c r="B82" s="56">
        <f t="shared" ref="B82:D82" si="4">SUM(B66:B81)</f>
        <v>0</v>
      </c>
      <c r="C82" s="56">
        <f t="shared" si="4"/>
        <v>0</v>
      </c>
      <c r="D82" s="56">
        <f t="shared" si="4"/>
        <v>0</v>
      </c>
      <c r="E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 t="s">
        <v>107</v>
      </c>
      <c r="B84" s="52">
        <f t="shared" ref="B84:C84" si="5">B62+B82</f>
        <v>0</v>
      </c>
      <c r="C84" s="52">
        <f t="shared" si="5"/>
        <v>0</v>
      </c>
      <c r="D84" s="52">
        <f>SUM(B84:C84)</f>
        <v>0</v>
      </c>
      <c r="E84" s="3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32">
        <f>D43-D84</f>
        <v>0</v>
      </c>
      <c r="E85" s="3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7"/>
      <c r="C86" s="7"/>
      <c r="D86" s="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44"/>
      <c r="C88" s="44"/>
      <c r="D88" s="4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44"/>
      <c r="C89" s="44"/>
      <c r="D89" s="4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44"/>
      <c r="C90" s="44"/>
      <c r="D90" s="4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44"/>
      <c r="C91" s="44"/>
      <c r="D91" s="4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44"/>
      <c r="C92" s="44"/>
      <c r="D92" s="4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44"/>
      <c r="C93" s="44"/>
      <c r="D93" s="4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44"/>
      <c r="C94" s="44"/>
      <c r="D94" s="4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44"/>
      <c r="C95" s="44"/>
      <c r="D95" s="4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44"/>
      <c r="C96" s="44"/>
      <c r="D96" s="4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44"/>
      <c r="C97" s="44"/>
      <c r="D97" s="4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44"/>
      <c r="C98" s="44"/>
      <c r="D98" s="4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44"/>
      <c r="C99" s="44"/>
      <c r="D99" s="4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1">
    <mergeCell ref="D23:I23"/>
    <mergeCell ref="D25:I25"/>
    <mergeCell ref="D26:I26"/>
    <mergeCell ref="D30:I30"/>
    <mergeCell ref="D31:I31"/>
    <mergeCell ref="D35:I35"/>
    <mergeCell ref="D39:I39"/>
    <mergeCell ref="D40:I40"/>
    <mergeCell ref="E44:O44"/>
    <mergeCell ref="E47:O47"/>
    <mergeCell ref="E48:O48"/>
    <mergeCell ref="E49:O49"/>
    <mergeCell ref="E50:O50"/>
    <mergeCell ref="E51:O51"/>
    <mergeCell ref="E52:O52"/>
    <mergeCell ref="E53:O53"/>
    <mergeCell ref="E54:O54"/>
    <mergeCell ref="E55:O55"/>
    <mergeCell ref="E56:O56"/>
    <mergeCell ref="E57:O57"/>
    <mergeCell ref="E59:O59"/>
    <mergeCell ref="E60:O60"/>
    <mergeCell ref="E61:O61"/>
    <mergeCell ref="E65:O65"/>
    <mergeCell ref="E66:O66"/>
    <mergeCell ref="E67:O67"/>
    <mergeCell ref="E68:O68"/>
    <mergeCell ref="E69:O69"/>
    <mergeCell ref="E77:O77"/>
    <mergeCell ref="E78:M78"/>
    <mergeCell ref="E79:O79"/>
    <mergeCell ref="E80:O80"/>
    <mergeCell ref="E82:O82"/>
    <mergeCell ref="E87:O87"/>
    <mergeCell ref="E70:O70"/>
    <mergeCell ref="E71:O71"/>
    <mergeCell ref="E72:O72"/>
    <mergeCell ref="E73:O73"/>
    <mergeCell ref="E74:O74"/>
    <mergeCell ref="E75:O75"/>
    <mergeCell ref="E76:O76"/>
  </mergeCells>
  <conditionalFormatting sqref="B86:D86">
    <cfRule type="containsText" dxfId="1" priority="1" operator="containsText" text="Not">
      <formula>NOT(ISERROR(SEARCH(("Not"),(B86))))</formula>
    </cfRule>
  </conditionalFormatting>
  <printOptions/>
  <pageMargins bottom="0.25" footer="0.0" header="0.0" left="0.25" right="0.25" top="0.2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5.0"/>
    <col customWidth="1" min="2" max="5" width="20.71"/>
    <col customWidth="1" min="6" max="6" width="17.0"/>
    <col customWidth="1" min="7" max="7" width="13.14"/>
    <col customWidth="1" min="8" max="26" width="8.86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6" t="s">
        <v>34</v>
      </c>
      <c r="B11" s="8" t="str">
        <f>'Year 1'!B11</f>
        <v/>
      </c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9" t="s">
        <v>36</v>
      </c>
      <c r="B12" s="8" t="str">
        <f>'Year 1'!B12</f>
        <v/>
      </c>
      <c r="C12" s="8"/>
      <c r="D12" s="8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9"/>
      <c r="B13" s="8"/>
      <c r="C13" s="8"/>
      <c r="D13" s="8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5"/>
      <c r="B14" s="57" t="s">
        <v>38</v>
      </c>
      <c r="C14" s="58" t="s">
        <v>39</v>
      </c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9" t="s">
        <v>40</v>
      </c>
      <c r="B15" s="15">
        <v>45658.0</v>
      </c>
      <c r="C15" s="15">
        <v>46022.0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9" t="s">
        <v>41</v>
      </c>
      <c r="B16" s="17"/>
      <c r="C16" s="17"/>
      <c r="D16" s="17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9" t="s">
        <v>118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22" t="s">
        <v>43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1"/>
      <c r="Q20" s="21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3" t="s">
        <v>44</v>
      </c>
      <c r="B21" s="24" t="str">
        <f>B16</f>
        <v/>
      </c>
      <c r="C21" s="25"/>
      <c r="D21" s="2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1"/>
      <c r="Q21" s="21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6"/>
      <c r="B22" s="25"/>
      <c r="C22" s="25"/>
      <c r="D22" s="2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1"/>
      <c r="Q22" s="21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/>
      <c r="B23" s="5"/>
      <c r="C23" s="27" t="s">
        <v>119</v>
      </c>
      <c r="D23" s="28" t="s">
        <v>46</v>
      </c>
      <c r="E23" s="29"/>
      <c r="F23" s="29"/>
      <c r="G23" s="29"/>
      <c r="H23" s="29"/>
      <c r="I23" s="29"/>
      <c r="J23" s="5"/>
      <c r="K23" s="5"/>
      <c r="L23" s="5"/>
      <c r="M23" s="5"/>
      <c r="N23" s="5"/>
      <c r="O23" s="5"/>
      <c r="P23" s="21"/>
      <c r="Q23" s="21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23" t="s">
        <v>47</v>
      </c>
      <c r="B24" s="5"/>
      <c r="C24" s="30"/>
      <c r="D24" s="7"/>
      <c r="E24" s="31"/>
      <c r="F24" s="7"/>
      <c r="G24" s="7"/>
      <c r="H24" s="7"/>
      <c r="I24" s="5"/>
      <c r="J24" s="5"/>
      <c r="K24" s="5"/>
      <c r="L24" s="5"/>
      <c r="M24" s="5"/>
      <c r="N24" s="5"/>
      <c r="O24" s="5"/>
      <c r="P24" s="21"/>
      <c r="Q24" s="21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32"/>
      <c r="D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32"/>
      <c r="D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3"/>
      <c r="B27" s="33" t="s">
        <v>52</v>
      </c>
      <c r="C27" s="34">
        <f>SUM(C25:C26)</f>
        <v>0</v>
      </c>
      <c r="D27" s="7"/>
      <c r="E27" s="35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3"/>
      <c r="B28" s="5"/>
      <c r="C28" s="32"/>
      <c r="D28" s="7"/>
      <c r="E28" s="35"/>
      <c r="F28" s="7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3" t="s">
        <v>53</v>
      </c>
      <c r="B29" s="5"/>
      <c r="C29" s="30"/>
      <c r="D29" s="7"/>
      <c r="E29" s="31"/>
      <c r="F29" s="7"/>
      <c r="G29" s="7"/>
      <c r="H29" s="7"/>
      <c r="I29" s="5"/>
      <c r="J29" s="5"/>
      <c r="K29" s="5"/>
      <c r="L29" s="5"/>
      <c r="M29" s="5"/>
      <c r="N29" s="5"/>
      <c r="O29" s="5"/>
      <c r="P29" s="21"/>
      <c r="Q29" s="21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32"/>
      <c r="D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32"/>
      <c r="D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33"/>
      <c r="B32" s="33" t="s">
        <v>52</v>
      </c>
      <c r="C32" s="34">
        <f>SUM(C30:C31)</f>
        <v>0</v>
      </c>
      <c r="D32" s="7"/>
      <c r="E32" s="35"/>
      <c r="F32" s="7"/>
      <c r="G32" s="7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36"/>
      <c r="B33" s="5"/>
      <c r="C33" s="32"/>
      <c r="D33" s="7"/>
      <c r="E33" s="35"/>
      <c r="F33" s="7"/>
      <c r="G33" s="7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23" t="s">
        <v>58</v>
      </c>
      <c r="B34" s="5"/>
      <c r="C34" s="32"/>
      <c r="D34" s="7"/>
      <c r="E34" s="35"/>
      <c r="F34" s="7"/>
      <c r="G34" s="7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32"/>
      <c r="D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33"/>
      <c r="B36" s="33" t="s">
        <v>52</v>
      </c>
      <c r="C36" s="34">
        <f>SUM(C35)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36"/>
      <c r="B37" s="5"/>
      <c r="C37" s="32"/>
      <c r="D37" s="7"/>
      <c r="E37" s="35"/>
      <c r="F37" s="7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23" t="s">
        <v>61</v>
      </c>
      <c r="B38" s="5"/>
      <c r="C38" s="5"/>
      <c r="D38" s="7"/>
      <c r="E38" s="7"/>
      <c r="F38" s="7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32">
        <v>0.0</v>
      </c>
      <c r="D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32">
        <v>0.0</v>
      </c>
      <c r="D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33" t="s">
        <v>52</v>
      </c>
      <c r="C41" s="34">
        <f>SUM(C39:C40)</f>
        <v>0</v>
      </c>
      <c r="D41" s="7"/>
      <c r="E41" s="35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7"/>
      <c r="E42" s="7"/>
      <c r="F42" s="7"/>
      <c r="G42" s="7"/>
      <c r="H42" s="7"/>
      <c r="I42" s="5"/>
      <c r="J42" s="5"/>
      <c r="K42" s="5"/>
      <c r="L42" s="5"/>
      <c r="M42" s="5"/>
      <c r="N42" s="5"/>
      <c r="O42" s="5"/>
      <c r="P42" s="21"/>
      <c r="Q42" s="21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37" t="s">
        <v>62</v>
      </c>
      <c r="B43" s="38" t="str">
        <f>+B21</f>
        <v/>
      </c>
      <c r="C43" s="38">
        <f>+C27+C32+C36+C41</f>
        <v>0</v>
      </c>
      <c r="D43" s="38">
        <f>+B43+C43</f>
        <v>0</v>
      </c>
      <c r="E43" s="35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19" t="s">
        <v>120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40" t="s">
        <v>46</v>
      </c>
      <c r="B47" s="27" t="s">
        <v>64</v>
      </c>
      <c r="C47" s="27" t="s">
        <v>121</v>
      </c>
      <c r="D47" s="27" t="s">
        <v>66</v>
      </c>
      <c r="E47" s="41" t="s">
        <v>67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36" t="s">
        <v>68</v>
      </c>
      <c r="B48" s="5"/>
      <c r="C48" s="5"/>
      <c r="D48" s="5"/>
      <c r="E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2" t="s">
        <v>110</v>
      </c>
      <c r="B49" s="32"/>
      <c r="C49" s="32"/>
      <c r="D49" s="32">
        <f t="shared" ref="D49:D57" si="1">SUM(B49:C49)</f>
        <v>0</v>
      </c>
      <c r="E49" s="43" t="s">
        <v>111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2" t="s">
        <v>110</v>
      </c>
      <c r="B50" s="32"/>
      <c r="C50" s="32"/>
      <c r="D50" s="32">
        <f t="shared" si="1"/>
        <v>0</v>
      </c>
      <c r="E50" s="43" t="s">
        <v>111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42" t="s">
        <v>110</v>
      </c>
      <c r="B51" s="32"/>
      <c r="C51" s="32"/>
      <c r="D51" s="32">
        <f t="shared" si="1"/>
        <v>0</v>
      </c>
      <c r="E51" s="43" t="s">
        <v>111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2" t="s">
        <v>110</v>
      </c>
      <c r="B52" s="32"/>
      <c r="C52" s="32"/>
      <c r="D52" s="32">
        <f t="shared" si="1"/>
        <v>0</v>
      </c>
      <c r="E52" s="43" t="s">
        <v>111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2" t="s">
        <v>110</v>
      </c>
      <c r="B53" s="32"/>
      <c r="C53" s="32"/>
      <c r="D53" s="32">
        <f t="shared" si="1"/>
        <v>0</v>
      </c>
      <c r="E53" s="43" t="s">
        <v>111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2" t="s">
        <v>110</v>
      </c>
      <c r="B54" s="32"/>
      <c r="C54" s="32"/>
      <c r="D54" s="32">
        <f t="shared" si="1"/>
        <v>0</v>
      </c>
      <c r="E54" s="43" t="s">
        <v>111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42" t="s">
        <v>110</v>
      </c>
      <c r="B55" s="32"/>
      <c r="C55" s="32"/>
      <c r="D55" s="32">
        <f t="shared" si="1"/>
        <v>0</v>
      </c>
      <c r="E55" s="43" t="s">
        <v>111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2" t="s">
        <v>110</v>
      </c>
      <c r="B56" s="32"/>
      <c r="C56" s="32"/>
      <c r="D56" s="32">
        <f t="shared" si="1"/>
        <v>0</v>
      </c>
      <c r="E56" s="43" t="s">
        <v>111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2" t="s">
        <v>110</v>
      </c>
      <c r="B57" s="32"/>
      <c r="C57" s="32"/>
      <c r="D57" s="32">
        <f t="shared" si="1"/>
        <v>0</v>
      </c>
      <c r="E57" s="43" t="s">
        <v>111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4"/>
      <c r="B58" s="45"/>
      <c r="C58" s="32"/>
      <c r="D58" s="3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 t="s">
        <v>79</v>
      </c>
      <c r="B59" s="46">
        <f t="shared" ref="B59:D59" si="2">SUM(B49:B57)</f>
        <v>0</v>
      </c>
      <c r="C59" s="46">
        <f t="shared" si="2"/>
        <v>0</v>
      </c>
      <c r="D59" s="46">
        <f t="shared" si="2"/>
        <v>0</v>
      </c>
      <c r="E59" s="4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 t="s">
        <v>80</v>
      </c>
      <c r="B60" s="47"/>
      <c r="C60" s="32"/>
      <c r="D60" s="48" t="str">
        <f>+B60</f>
        <v/>
      </c>
      <c r="E60" s="43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 t="s">
        <v>81</v>
      </c>
      <c r="B61" s="49" t="str">
        <f>B60/B59</f>
        <v>#DIV/0!</v>
      </c>
      <c r="C61" s="50"/>
      <c r="D61" s="50"/>
      <c r="E61" s="43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1" t="s">
        <v>82</v>
      </c>
      <c r="B62" s="52">
        <f>B59+B60</f>
        <v>0</v>
      </c>
      <c r="C62" s="52">
        <f>SUM(C49:C58)</f>
        <v>0</v>
      </c>
      <c r="D62" s="52">
        <f>SUM(B62:C62)</f>
        <v>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9"/>
      <c r="B63" s="53"/>
      <c r="C63" s="53"/>
      <c r="D63" s="5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4"/>
      <c r="B64" s="27" t="s">
        <v>83</v>
      </c>
      <c r="C64" s="27" t="s">
        <v>122</v>
      </c>
      <c r="D64" s="27" t="s">
        <v>66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26" t="s">
        <v>85</v>
      </c>
      <c r="B65" s="32"/>
      <c r="C65" s="30"/>
      <c r="D65" s="30"/>
      <c r="E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32"/>
      <c r="C66" s="32"/>
      <c r="D66" s="32">
        <f t="shared" ref="D66:D81" si="3">SUM(B66:C66)</f>
        <v>0</v>
      </c>
      <c r="E66" s="43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32"/>
      <c r="C67" s="32"/>
      <c r="D67" s="32">
        <f t="shared" si="3"/>
        <v>0</v>
      </c>
      <c r="E67" s="43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32"/>
      <c r="C68" s="32"/>
      <c r="D68" s="32">
        <f t="shared" si="3"/>
        <v>0</v>
      </c>
      <c r="E68" s="43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32"/>
      <c r="C69" s="32"/>
      <c r="D69" s="32">
        <f t="shared" si="3"/>
        <v>0</v>
      </c>
      <c r="E69" s="43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32"/>
      <c r="C70" s="32"/>
      <c r="D70" s="32">
        <f t="shared" si="3"/>
        <v>0</v>
      </c>
      <c r="E70" s="43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32"/>
      <c r="C71" s="32"/>
      <c r="D71" s="32">
        <f t="shared" si="3"/>
        <v>0</v>
      </c>
      <c r="E71" s="43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32"/>
      <c r="C72" s="32"/>
      <c r="D72" s="32">
        <f t="shared" si="3"/>
        <v>0</v>
      </c>
      <c r="E72" s="43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32"/>
      <c r="C73" s="32"/>
      <c r="D73" s="32">
        <f t="shared" si="3"/>
        <v>0</v>
      </c>
      <c r="E73" s="43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32"/>
      <c r="C74" s="32"/>
      <c r="D74" s="32">
        <f t="shared" si="3"/>
        <v>0</v>
      </c>
      <c r="E74" s="43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32"/>
      <c r="C75" s="32"/>
      <c r="D75" s="32">
        <f t="shared" si="3"/>
        <v>0</v>
      </c>
      <c r="E75" s="43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32"/>
      <c r="C76" s="32"/>
      <c r="D76" s="32">
        <f t="shared" si="3"/>
        <v>0</v>
      </c>
      <c r="E76" s="43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32"/>
      <c r="C77" s="32"/>
      <c r="D77" s="32">
        <f t="shared" si="3"/>
        <v>0</v>
      </c>
      <c r="E77" s="43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32"/>
      <c r="C78" s="32"/>
      <c r="D78" s="32">
        <f t="shared" si="3"/>
        <v>0</v>
      </c>
      <c r="E78" s="43"/>
      <c r="N78" s="43"/>
      <c r="O78" s="43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5" t="s">
        <v>101</v>
      </c>
      <c r="B79" s="32"/>
      <c r="C79" s="32"/>
      <c r="D79" s="32">
        <f t="shared" si="3"/>
        <v>0</v>
      </c>
      <c r="E79" s="43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43" t="s">
        <v>102</v>
      </c>
      <c r="B80" s="32"/>
      <c r="C80" s="32"/>
      <c r="D80" s="32">
        <f t="shared" si="3"/>
        <v>0</v>
      </c>
      <c r="E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43" t="s">
        <v>104</v>
      </c>
      <c r="B81" s="32"/>
      <c r="C81" s="32"/>
      <c r="D81" s="32">
        <f t="shared" si="3"/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1" t="s">
        <v>106</v>
      </c>
      <c r="B82" s="56">
        <f t="shared" ref="B82:D82" si="4">SUM(B66:B81)</f>
        <v>0</v>
      </c>
      <c r="C82" s="56">
        <f t="shared" si="4"/>
        <v>0</v>
      </c>
      <c r="D82" s="56">
        <f t="shared" si="4"/>
        <v>0</v>
      </c>
      <c r="E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 t="s">
        <v>107</v>
      </c>
      <c r="B84" s="52">
        <f t="shared" ref="B84:C84" si="5">B62+B82</f>
        <v>0</v>
      </c>
      <c r="C84" s="52">
        <f t="shared" si="5"/>
        <v>0</v>
      </c>
      <c r="D84" s="52">
        <f>SUM(B84:C84)</f>
        <v>0</v>
      </c>
      <c r="E84" s="3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32">
        <f>D43-D84</f>
        <v>0</v>
      </c>
      <c r="E85" s="3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7"/>
      <c r="C86" s="7"/>
      <c r="D86" s="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44"/>
      <c r="C88" s="44"/>
      <c r="D88" s="4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44"/>
      <c r="C89" s="44"/>
      <c r="D89" s="4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44"/>
      <c r="C90" s="44"/>
      <c r="D90" s="4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44"/>
      <c r="C91" s="44"/>
      <c r="D91" s="4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44"/>
      <c r="C92" s="44"/>
      <c r="D92" s="4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44"/>
      <c r="C93" s="44"/>
      <c r="D93" s="4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44"/>
      <c r="C94" s="44"/>
      <c r="D94" s="4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44"/>
      <c r="C95" s="44"/>
      <c r="D95" s="4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44"/>
      <c r="C96" s="44"/>
      <c r="D96" s="4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44"/>
      <c r="C97" s="44"/>
      <c r="D97" s="4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44"/>
      <c r="C98" s="44"/>
      <c r="D98" s="4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44"/>
      <c r="C99" s="44"/>
      <c r="D99" s="4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1">
    <mergeCell ref="D23:I23"/>
    <mergeCell ref="D25:I25"/>
    <mergeCell ref="D26:I26"/>
    <mergeCell ref="D30:I30"/>
    <mergeCell ref="D31:I31"/>
    <mergeCell ref="D35:I35"/>
    <mergeCell ref="D39:I39"/>
    <mergeCell ref="D40:I40"/>
    <mergeCell ref="E44:O44"/>
    <mergeCell ref="E47:O47"/>
    <mergeCell ref="E48:O48"/>
    <mergeCell ref="E49:O49"/>
    <mergeCell ref="E50:O50"/>
    <mergeCell ref="E51:O51"/>
    <mergeCell ref="E52:O52"/>
    <mergeCell ref="E53:O53"/>
    <mergeCell ref="E54:O54"/>
    <mergeCell ref="E55:O55"/>
    <mergeCell ref="E56:O56"/>
    <mergeCell ref="E57:O57"/>
    <mergeCell ref="E59:O59"/>
    <mergeCell ref="E60:O60"/>
    <mergeCell ref="E61:O61"/>
    <mergeCell ref="E65:O65"/>
    <mergeCell ref="E66:O66"/>
    <mergeCell ref="E67:O67"/>
    <mergeCell ref="E68:O68"/>
    <mergeCell ref="E69:O69"/>
    <mergeCell ref="E77:O77"/>
    <mergeCell ref="E78:M78"/>
    <mergeCell ref="E79:O79"/>
    <mergeCell ref="E80:O80"/>
    <mergeCell ref="E82:O82"/>
    <mergeCell ref="E87:O87"/>
    <mergeCell ref="E70:O70"/>
    <mergeCell ref="E71:O71"/>
    <mergeCell ref="E72:O72"/>
    <mergeCell ref="E73:O73"/>
    <mergeCell ref="E74:O74"/>
    <mergeCell ref="E75:O75"/>
    <mergeCell ref="E76:O76"/>
  </mergeCells>
  <conditionalFormatting sqref="B86:D86">
    <cfRule type="containsText" dxfId="1" priority="1" operator="containsText" text="Not">
      <formula>NOT(ISERROR(SEARCH(("Not"),(B86))))</formula>
    </cfRule>
  </conditionalFormatting>
  <printOptions/>
  <pageMargins bottom="0.25" footer="0.0" header="0.0" left="0.25" right="0.25" top="0.2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9.0"/>
    <col customWidth="1" min="2" max="2" width="22.14"/>
    <col customWidth="1" min="3" max="5" width="20.71"/>
    <col customWidth="1" min="6" max="6" width="9.14"/>
    <col customWidth="1" min="7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6" t="s">
        <v>34</v>
      </c>
      <c r="B11" s="7" t="str">
        <f>+'Year 1'!B11</f>
        <v/>
      </c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9" t="s">
        <v>36</v>
      </c>
      <c r="B12" s="7" t="str">
        <f>+'Year 1'!B12</f>
        <v/>
      </c>
      <c r="C12" s="8"/>
      <c r="D12" s="8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9"/>
      <c r="B13" s="8"/>
      <c r="C13" s="8"/>
      <c r="D13" s="8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"/>
      <c r="B14" s="59"/>
      <c r="C14" s="13"/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60"/>
      <c r="B15" s="8"/>
      <c r="C15" s="1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>
      <c r="A16" s="9"/>
      <c r="B16" s="8"/>
      <c r="C16" s="1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>
      <c r="A17" s="9"/>
      <c r="B17" s="57" t="s">
        <v>123</v>
      </c>
      <c r="C17" s="58" t="s">
        <v>124</v>
      </c>
      <c r="D17" s="57" t="s">
        <v>125</v>
      </c>
      <c r="E17" s="57" t="s">
        <v>126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>
      <c r="A18" s="9" t="s">
        <v>41</v>
      </c>
      <c r="B18" s="24" t="str">
        <f>'Year 1'!B16</f>
        <v/>
      </c>
      <c r="C18" s="24" t="str">
        <f>'Year 2'!B16</f>
        <v/>
      </c>
      <c r="D18" s="24" t="str">
        <f>'Year 3'!B16</f>
        <v/>
      </c>
      <c r="E18" s="24">
        <f>SUM(B18:D18)</f>
        <v>0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>
      <c r="A19" s="61"/>
      <c r="B19" s="17"/>
      <c r="C19" s="18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5.7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5.7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5.7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5.7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5.7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ht="15.7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ht="15.7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ht="15.7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ht="15.7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ht="15.7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ht="15.7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ht="15.7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ht="15.7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ht="15.7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ht="15.7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ht="15.7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ht="15.7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ht="15.7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ht="15.7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ht="15.7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ht="15.7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ht="15.7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ht="15.7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ht="15.7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ht="15.7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ht="15.7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ht="15.7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ht="15.7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ht="15.7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ht="15.7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ht="15.75" customHeigh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ht="15.7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ht="15.7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ht="15.7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ht="15.7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ht="15.7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ht="15.7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ht="15.7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ht="15.7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ht="15.7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ht="15.7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ht="15.7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ht="15.7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ht="15.7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ht="15.7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ht="15.7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ht="15.7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ht="15.7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ht="15.7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ht="15.7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ht="15.7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ht="15.7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ht="15.7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ht="15.7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ht="15.7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ht="15.7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ht="15.7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ht="15.7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ht="15.7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ht="15.75" customHeigh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ht="15.75" customHeigh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ht="15.75" customHeigh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ht="15.75" customHeigh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ht="15.75" customHeigh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ht="15.75" customHeigh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ht="15.75" customHeigh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ht="15.75" customHeigh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ht="15.75" customHeigh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ht="15.75" customHeigh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ht="15.75" customHeigh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ht="15.75" customHeigh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ht="15.75" customHeigh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ht="15.75" customHeigh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ht="15.75" customHeigh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ht="15.75" customHeigh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ht="15.75" customHeigh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ht="15.75" customHeigh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ht="15.75" customHeigh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ht="15.75" customHeigh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ht="15.75" customHeigh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ht="15.75" customHeigh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ht="15.7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ht="15.7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ht="15.75" customHeigh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ht="15.75" customHeigh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ht="15.75" customHeigh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ht="15.75" customHeigh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ht="15.75" customHeigh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ht="15.75" customHeigh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ht="15.75" customHeigh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ht="15.75" customHeigh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ht="15.75" customHeigh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ht="15.75" customHeigh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ht="15.75" customHeigh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ht="15.75" customHeigh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ht="15.75" customHeigh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ht="15.75" customHeigh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ht="15.75" customHeigh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ht="15.75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ht="15.75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ht="15.75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ht="15.75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ht="15.75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ht="15.75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ht="15.75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ht="15.75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ht="15.75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ht="15.75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ht="15.75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ht="15.75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ht="15.75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ht="15.75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ht="15.75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ht="15.75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ht="15.75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ht="15.75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ht="15.75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ht="15.75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ht="15.75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ht="15.75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ht="15.75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ht="15.75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ht="15.75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ht="15.75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ht="15.75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ht="15.75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ht="15.75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ht="15.75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ht="15.75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ht="15.75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ht="15.75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ht="15.75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ht="15.75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ht="15.75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ht="15.75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ht="15.75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ht="15.75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ht="15.75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ht="15.75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ht="15.75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ht="15.75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ht="15.75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ht="15.75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ht="15.75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ht="15.75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ht="15.75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ht="15.75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ht="15.75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ht="15.75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ht="15.75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ht="15.75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ht="15.75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ht="15.75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ht="15.7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ht="15.75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ht="15.75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ht="15.7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ht="15.75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ht="15.7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ht="15.75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ht="15.75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ht="15.75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ht="15.7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ht="15.75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ht="15.75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ht="15.75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ht="15.75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ht="15.75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ht="15.75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ht="15.75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ht="15.75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ht="15.75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ht="15.75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ht="15.75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ht="15.75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ht="15.75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ht="15.75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ht="15.75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ht="15.75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ht="15.75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ht="15.75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ht="15.75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ht="15.75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ht="15.75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ht="15.75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ht="15.75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ht="15.75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ht="15.75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ht="15.75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ht="15.75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ht="15.75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ht="15.75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ht="15.75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ht="15.75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ht="15.75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ht="15.75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ht="15.75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ht="15.75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ht="15.75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ht="15.75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ht="15.7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ht="15.7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ht="15.7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ht="15.7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ht="15.7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ht="15.7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ht="15.7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ht="15.7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ht="15.7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ht="15.7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ht="15.7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ht="15.7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ht="15.7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ht="15.7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ht="15.7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ht="15.7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ht="15.7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ht="15.7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ht="15.7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ht="15.7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ht="15.7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ht="15.7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ht="15.7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ht="15.7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ht="15.7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5.7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ht="15.7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ht="15.7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ht="15.7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ht="15.7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ht="15.7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ht="15.7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ht="15.7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ht="15.7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ht="15.7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ht="15.7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ht="15.7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ht="15.7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ht="15.7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ht="15.7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ht="15.7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ht="15.7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ht="15.7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ht="15.7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ht="15.7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ht="15.7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ht="15.7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ht="15.7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ht="15.7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ht="15.7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ht="15.7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ht="15.7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ht="15.7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ht="15.7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ht="15.7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ht="15.7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ht="15.7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ht="15.7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ht="15.7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ht="15.7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ht="15.7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ht="15.7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ht="15.7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ht="15.7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ht="15.7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ht="15.7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ht="15.7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ht="15.7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ht="15.7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ht="15.7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ht="15.7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ht="15.7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ht="15.7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ht="15.7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ht="15.7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ht="15.7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ht="15.7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ht="15.7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ht="15.7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ht="15.7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ht="15.7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ht="15.7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ht="15.7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ht="15.7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ht="15.7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ht="15.7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ht="15.7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ht="15.7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ht="15.7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ht="15.7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ht="15.7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ht="15.7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ht="15.7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ht="15.7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ht="15.7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ht="15.7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ht="15.7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ht="15.7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ht="15.7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ht="15.7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ht="15.7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ht="15.7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ht="15.7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ht="15.7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ht="15.7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ht="15.7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ht="15.7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ht="15.7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ht="15.7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ht="15.7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ht="15.7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ht="15.7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ht="15.7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ht="15.7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ht="15.7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ht="15.7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ht="15.7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ht="15.7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ht="15.7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ht="15.7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ht="15.7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ht="15.7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ht="15.7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ht="15.7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ht="15.7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ht="15.7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ht="15.7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ht="15.7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ht="15.7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ht="15.7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ht="15.7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ht="15.7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ht="15.7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ht="15.7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ht="15.7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ht="15.7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ht="15.7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ht="15.7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ht="15.7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ht="15.7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ht="15.7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ht="15.7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ht="15.7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ht="15.7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ht="15.7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ht="15.7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ht="15.7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ht="15.7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ht="15.7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ht="15.7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ht="15.7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ht="15.7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ht="15.7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ht="15.7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ht="15.7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ht="15.7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ht="15.7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ht="15.7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ht="15.7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ht="15.7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ht="15.7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ht="15.7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ht="15.7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ht="15.7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ht="15.7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ht="15.7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ht="15.7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ht="15.7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ht="15.7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ht="15.7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ht="15.7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ht="15.7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ht="15.7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ht="15.7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ht="15.7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ht="15.7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ht="15.7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ht="15.7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ht="15.7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ht="15.7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ht="15.7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ht="15.7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ht="15.7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ht="15.7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ht="15.7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ht="15.7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ht="15.7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ht="15.7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ht="15.7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ht="15.7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ht="15.7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ht="15.7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ht="15.7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ht="15.7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ht="15.7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ht="15.7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ht="15.7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ht="15.7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ht="15.7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ht="15.7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ht="15.7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ht="15.7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ht="15.7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ht="15.7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ht="15.7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ht="15.7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ht="15.7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ht="15.7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ht="15.7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ht="15.7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ht="15.7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ht="15.7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ht="15.7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ht="15.7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ht="15.7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ht="15.7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ht="15.7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ht="15.7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ht="15.7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ht="15.7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ht="15.7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ht="15.7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ht="15.7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ht="15.7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ht="15.7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ht="15.7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ht="15.7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ht="15.7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ht="15.7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ht="15.7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ht="15.7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ht="15.7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ht="15.7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ht="15.7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ht="15.7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ht="15.7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ht="15.7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ht="15.7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ht="15.7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ht="15.7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ht="15.7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ht="15.7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ht="15.7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ht="15.7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ht="15.7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ht="15.7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ht="15.7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ht="15.7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ht="15.7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ht="15.7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ht="15.7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ht="15.7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ht="15.7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ht="15.7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ht="15.7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ht="15.7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ht="15.7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ht="15.7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ht="15.7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ht="15.7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ht="15.7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ht="15.7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ht="15.7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ht="15.7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ht="15.7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ht="15.7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ht="15.7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ht="15.7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ht="15.7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ht="15.7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ht="15.7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ht="15.7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ht="15.7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ht="15.7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ht="15.7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ht="15.7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ht="15.7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ht="15.7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ht="15.7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ht="15.7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ht="15.7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ht="15.7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ht="15.7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ht="15.7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ht="15.7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ht="15.7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ht="15.7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ht="15.7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ht="15.7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ht="15.7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ht="15.7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ht="15.7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ht="15.7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ht="15.7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ht="15.7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ht="15.7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ht="15.7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ht="15.7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ht="15.7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ht="15.7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ht="15.7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ht="15.7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ht="15.7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ht="15.7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ht="15.7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ht="15.7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ht="15.7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ht="15.7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ht="15.7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ht="15.7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ht="15.7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ht="15.7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ht="15.7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ht="15.7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ht="15.7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ht="15.7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ht="15.7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ht="15.7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ht="15.7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ht="15.7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ht="15.7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ht="15.7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ht="15.7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ht="15.7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ht="15.7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ht="15.7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ht="15.7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ht="15.7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ht="15.7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ht="15.7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ht="15.7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ht="15.7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ht="15.7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ht="15.7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ht="15.7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ht="15.7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ht="15.7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ht="15.7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ht="15.7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ht="15.7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ht="15.7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ht="15.7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ht="15.7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ht="15.7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ht="15.7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ht="15.7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ht="15.7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ht="15.7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ht="15.7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ht="15.7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ht="15.7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ht="15.7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ht="15.7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ht="15.7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ht="15.7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ht="15.7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ht="15.7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ht="15.7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ht="15.7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ht="15.7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ht="15.7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ht="15.7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ht="15.7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ht="15.7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ht="15.7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ht="15.7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ht="15.7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ht="15.7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ht="15.7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ht="15.7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ht="15.7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ht="15.7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ht="15.7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ht="15.7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ht="15.7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ht="15.7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ht="15.7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ht="15.7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ht="15.7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ht="15.7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ht="15.7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ht="15.7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ht="15.7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ht="15.7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ht="15.7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ht="15.7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ht="15.7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ht="15.7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ht="15.7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ht="15.7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ht="15.7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ht="15.7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ht="15.7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ht="15.7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ht="15.7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ht="15.7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ht="15.7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ht="15.7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ht="15.7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ht="15.7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ht="15.7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ht="15.7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ht="15.7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ht="15.7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ht="15.7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ht="15.7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ht="15.7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ht="15.7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ht="15.7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ht="15.7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ht="15.7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ht="15.7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ht="15.7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ht="15.7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ht="15.7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ht="15.7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ht="15.7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ht="15.7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ht="15.7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ht="15.7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ht="15.7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ht="15.7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ht="15.7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ht="15.7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ht="15.7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ht="15.7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ht="15.7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ht="15.7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ht="15.7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ht="15.7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ht="15.7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ht="15.7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ht="15.7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ht="15.7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ht="15.7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ht="15.7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ht="15.7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ht="15.7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ht="15.7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ht="15.7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ht="15.7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ht="15.7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ht="15.7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ht="15.7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ht="15.7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ht="15.7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ht="15.7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ht="15.7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ht="15.7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ht="15.7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ht="15.7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ht="15.7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ht="15.7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ht="15.7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ht="15.7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ht="15.7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ht="15.7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ht="15.7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ht="15.7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ht="15.7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ht="15.7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ht="15.7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ht="15.7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ht="15.7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ht="15.7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ht="15.7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ht="15.7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ht="15.7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ht="15.7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ht="15.7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ht="15.7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ht="15.7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ht="15.7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ht="15.7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ht="15.7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ht="15.7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ht="15.7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ht="15.7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ht="15.7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ht="15.7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ht="15.7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ht="15.7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ht="15.7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ht="15.7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ht="15.7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ht="15.7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ht="15.7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ht="15.7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ht="15.7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ht="15.7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ht="15.7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ht="15.7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ht="15.7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ht="15.7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ht="15.7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ht="15.7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ht="15.7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ht="15.7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ht="15.7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ht="15.7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ht="15.7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ht="15.7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ht="15.7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ht="15.7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ht="15.7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ht="15.7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ht="15.7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ht="15.7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ht="15.7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ht="15.7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ht="15.7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ht="15.7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ht="15.7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ht="15.7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ht="15.7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ht="15.7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ht="15.7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ht="15.7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ht="15.7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ht="15.7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ht="15.7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ht="15.7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ht="15.7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ht="15.7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ht="15.7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ht="15.7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ht="15.7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ht="15.7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ht="15.7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ht="15.7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ht="15.7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ht="15.7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ht="15.7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ht="15.7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ht="15.7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ht="15.7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ht="15.7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ht="15.7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ht="15.7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ht="15.7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ht="15.7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ht="15.7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ht="15.7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ht="15.7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ht="15.7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ht="15.7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ht="15.7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ht="15.7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ht="15.7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ht="15.7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ht="15.7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ht="15.7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ht="15.7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ht="15.7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ht="15.7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ht="15.7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ht="15.7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ht="15.7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ht="15.7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ht="15.7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ht="15.7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ht="15.7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ht="15.7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ht="15.7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ht="15.7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ht="15.7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ht="15.7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ht="15.7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ht="15.7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ht="15.7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ht="15.7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ht="15.7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ht="15.75" customHeight="1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ht="15.75" customHeight="1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ht="15.75" customHeight="1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ht="15.75" customHeight="1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ht="15.75" customHeight="1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ht="15.75" customHeight="1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ht="15.75" customHeight="1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s="1"/>
      <c r="B1" s="1"/>
      <c r="C1" s="1"/>
      <c r="D1" s="1"/>
      <c r="E1" s="1"/>
      <c r="F1" s="62" t="s">
        <v>127</v>
      </c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63" t="s">
        <v>128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63" t="s">
        <v>129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63" t="s">
        <v>130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64" t="s">
        <v>131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63" t="s">
        <v>132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63" t="s">
        <v>133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63" t="s">
        <v>134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63" t="s">
        <v>135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65" t="s">
        <v>136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63" t="s">
        <v>137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63" t="s">
        <v>138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63" t="s">
        <v>139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65" t="s">
        <v>140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63" t="s">
        <v>141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63" t="s">
        <v>142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63" t="s">
        <v>143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63" t="s">
        <v>144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63" t="s">
        <v>145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63" t="s">
        <v>146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63" t="s">
        <v>147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65" t="s">
        <v>148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63" t="s">
        <v>149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63" t="s">
        <v>150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63" t="s">
        <v>151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4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65" t="s">
        <v>152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63" t="s">
        <v>153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66" t="s">
        <v>154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65" t="s">
        <v>155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63" t="s">
        <v>156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 t="s">
        <v>30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63" t="s">
        <v>157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65" t="s">
        <v>158</v>
      </c>
      <c r="B43" s="4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63" t="s">
        <v>159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25" right="0.25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65.0"/>
    <col customWidth="1" min="2" max="2" width="22.43"/>
    <col customWidth="1" min="3" max="5" width="20.71"/>
    <col customWidth="1" min="6" max="6" width="17.0"/>
    <col customWidth="1" min="7" max="7" width="13.14"/>
    <col customWidth="1" min="8" max="26" width="8.86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5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5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5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67" t="s">
        <v>160</v>
      </c>
      <c r="B11" s="68" t="s">
        <v>161</v>
      </c>
      <c r="C11" s="7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69" t="s">
        <v>162</v>
      </c>
      <c r="B12" s="68" t="s">
        <v>163</v>
      </c>
      <c r="C12" s="7"/>
      <c r="D12" s="8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9"/>
      <c r="B13" s="7"/>
      <c r="C13" s="7"/>
      <c r="D13" s="8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5"/>
      <c r="B14" s="70" t="s">
        <v>164</v>
      </c>
      <c r="C14" s="71" t="s">
        <v>165</v>
      </c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69" t="s">
        <v>166</v>
      </c>
      <c r="B15" s="14">
        <v>45658.0</v>
      </c>
      <c r="C15" s="14">
        <v>46022.0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69" t="s">
        <v>167</v>
      </c>
      <c r="B16" s="16">
        <v>300000.0</v>
      </c>
      <c r="C16" s="16"/>
      <c r="D16" s="17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72" t="s">
        <v>168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73" t="s">
        <v>169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74" t="s">
        <v>170</v>
      </c>
      <c r="B21" s="24">
        <f>B16</f>
        <v>300000</v>
      </c>
      <c r="C21" s="25"/>
      <c r="D21" s="2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6"/>
      <c r="B22" s="25"/>
      <c r="C22" s="25"/>
      <c r="D22" s="2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/>
      <c r="B23" s="5"/>
      <c r="C23" s="75" t="s">
        <v>171</v>
      </c>
      <c r="D23" s="76" t="s">
        <v>172</v>
      </c>
      <c r="E23" s="29"/>
      <c r="F23" s="29"/>
      <c r="G23" s="29"/>
      <c r="H23" s="29"/>
      <c r="I23" s="2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74" t="s">
        <v>173</v>
      </c>
      <c r="B24" s="5"/>
      <c r="C24" s="30"/>
      <c r="D24" s="7"/>
      <c r="E24" s="31"/>
      <c r="F24" s="7"/>
      <c r="G24" s="7"/>
      <c r="H24" s="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77" t="s">
        <v>174</v>
      </c>
      <c r="B25" s="5"/>
      <c r="C25" s="32">
        <v>7800.0</v>
      </c>
      <c r="D25" s="68" t="s">
        <v>175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77" t="s">
        <v>176</v>
      </c>
      <c r="B26" s="5"/>
      <c r="C26" s="32">
        <v>5400.0</v>
      </c>
      <c r="D26" s="68" t="s">
        <v>177</v>
      </c>
      <c r="E26" s="7"/>
      <c r="F26" s="7"/>
      <c r="G26" s="7"/>
      <c r="H26" s="7"/>
      <c r="I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5"/>
      <c r="B27" s="33" t="s">
        <v>52</v>
      </c>
      <c r="C27" s="34">
        <f>SUM(C25:C26)</f>
        <v>13200</v>
      </c>
      <c r="D27" s="7"/>
      <c r="E27" s="35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33"/>
      <c r="B28" s="5"/>
      <c r="C28" s="32"/>
      <c r="D28" s="7"/>
      <c r="E28" s="35"/>
      <c r="F28" s="7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74" t="s">
        <v>178</v>
      </c>
      <c r="B29" s="5"/>
      <c r="C29" s="30"/>
      <c r="D29" s="7"/>
      <c r="E29" s="31"/>
      <c r="F29" s="7"/>
      <c r="G29" s="7"/>
      <c r="H29" s="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77" t="s">
        <v>179</v>
      </c>
      <c r="B30" s="5"/>
      <c r="C30" s="32">
        <v>25000.0</v>
      </c>
      <c r="D30" s="68" t="s">
        <v>180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77" t="s">
        <v>181</v>
      </c>
      <c r="B31" s="5"/>
      <c r="C31" s="32">
        <v>20000.0</v>
      </c>
      <c r="D31" s="68" t="s">
        <v>182</v>
      </c>
      <c r="E31" s="7"/>
      <c r="F31" s="7"/>
      <c r="G31" s="7"/>
      <c r="H31" s="7"/>
      <c r="I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77"/>
      <c r="B32" s="33" t="s">
        <v>52</v>
      </c>
      <c r="C32" s="34">
        <f>SUM(C30:C31)</f>
        <v>45000</v>
      </c>
      <c r="D32" s="7"/>
      <c r="E32" s="35"/>
      <c r="F32" s="7"/>
      <c r="G32" s="7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36"/>
      <c r="B33" s="5"/>
      <c r="C33" s="32"/>
      <c r="D33" s="7"/>
      <c r="E33" s="35"/>
      <c r="F33" s="7"/>
      <c r="G33" s="7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74" t="s">
        <v>183</v>
      </c>
      <c r="B34" s="5"/>
      <c r="C34" s="32"/>
      <c r="D34" s="7"/>
      <c r="E34" s="35"/>
      <c r="F34" s="7"/>
      <c r="G34" s="7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77" t="s">
        <v>184</v>
      </c>
      <c r="B35" s="5"/>
      <c r="C35" s="32">
        <v>10000.0</v>
      </c>
      <c r="D35" s="68" t="s">
        <v>185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/>
      <c r="B36" s="33" t="s">
        <v>52</v>
      </c>
      <c r="C36" s="34">
        <f>SUM(C35)</f>
        <v>10000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36"/>
      <c r="B37" s="5"/>
      <c r="C37" s="32"/>
      <c r="D37" s="7"/>
      <c r="E37" s="35"/>
      <c r="F37" s="7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74" t="s">
        <v>186</v>
      </c>
      <c r="B38" s="5"/>
      <c r="C38" s="5"/>
      <c r="D38" s="7"/>
      <c r="E38" s="7"/>
      <c r="F38" s="7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5"/>
      <c r="B39" s="5"/>
      <c r="C39" s="32">
        <v>0.0</v>
      </c>
      <c r="D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5"/>
      <c r="B40" s="5"/>
      <c r="C40" s="32">
        <v>0.0</v>
      </c>
      <c r="D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5"/>
      <c r="B41" s="33" t="s">
        <v>52</v>
      </c>
      <c r="C41" s="34">
        <f>SUM(C39:C40)</f>
        <v>0</v>
      </c>
      <c r="D41" s="7"/>
      <c r="E41" s="35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5"/>
      <c r="B42" s="5"/>
      <c r="C42" s="5"/>
      <c r="D42" s="7"/>
      <c r="E42" s="7"/>
      <c r="F42" s="7"/>
      <c r="G42" s="7"/>
      <c r="H42" s="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78" t="s">
        <v>187</v>
      </c>
      <c r="B43" s="38">
        <f>+B21</f>
        <v>300000</v>
      </c>
      <c r="C43" s="38">
        <f>+C27+C32+C36+C41</f>
        <v>68200</v>
      </c>
      <c r="D43" s="38">
        <f>+B43+C43</f>
        <v>368200</v>
      </c>
      <c r="E43" s="35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5"/>
      <c r="B44" s="39"/>
      <c r="C44" s="5"/>
      <c r="D44" s="5"/>
      <c r="E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72" t="s">
        <v>188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79" t="s">
        <v>189</v>
      </c>
      <c r="B47" s="75" t="s">
        <v>190</v>
      </c>
      <c r="C47" s="75" t="s">
        <v>191</v>
      </c>
      <c r="D47" s="75" t="s">
        <v>192</v>
      </c>
      <c r="E47" s="80" t="s">
        <v>193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81" t="s">
        <v>194</v>
      </c>
      <c r="B48" s="5"/>
      <c r="C48" s="5"/>
      <c r="D48" s="5"/>
      <c r="E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82" t="s">
        <v>195</v>
      </c>
      <c r="B49" s="32"/>
      <c r="C49" s="32"/>
      <c r="D49" s="32">
        <f t="shared" ref="D49:D53" si="1">SUM(B49:C49)</f>
        <v>0</v>
      </c>
      <c r="E49" s="83" t="s">
        <v>196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82" t="s">
        <v>197</v>
      </c>
      <c r="B50" s="5"/>
      <c r="C50" s="32">
        <v>7800.0</v>
      </c>
      <c r="D50" s="32">
        <f t="shared" si="1"/>
        <v>7800</v>
      </c>
      <c r="E50" s="43" t="s">
        <v>72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82" t="s">
        <v>198</v>
      </c>
      <c r="B51" s="32">
        <v>18720.0</v>
      </c>
      <c r="C51" s="32"/>
      <c r="D51" s="32">
        <f t="shared" si="1"/>
        <v>18720</v>
      </c>
      <c r="E51" s="83" t="s">
        <v>199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82" t="s">
        <v>200</v>
      </c>
      <c r="B52" s="32">
        <v>18720.0</v>
      </c>
      <c r="C52" s="32"/>
      <c r="D52" s="32">
        <f t="shared" si="1"/>
        <v>18720</v>
      </c>
      <c r="E52" s="83" t="s">
        <v>201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84" t="s">
        <v>202</v>
      </c>
      <c r="B53" s="32">
        <v>39000.0</v>
      </c>
      <c r="C53" s="32"/>
      <c r="D53" s="32">
        <f t="shared" si="1"/>
        <v>39000</v>
      </c>
      <c r="E53" s="83" t="s">
        <v>203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44"/>
      <c r="B54" s="45"/>
      <c r="C54" s="32"/>
      <c r="D54" s="32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77" t="s">
        <v>204</v>
      </c>
      <c r="B55" s="46">
        <f t="shared" ref="B55:D55" si="2">SUM(B49:B53)</f>
        <v>76440</v>
      </c>
      <c r="C55" s="46">
        <f t="shared" si="2"/>
        <v>7800</v>
      </c>
      <c r="D55" s="46">
        <f t="shared" si="2"/>
        <v>84240</v>
      </c>
      <c r="E55" s="43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77" t="s">
        <v>205</v>
      </c>
      <c r="B56" s="47"/>
      <c r="C56" s="32"/>
      <c r="D56" s="48" t="str">
        <f>+B56</f>
        <v/>
      </c>
      <c r="E56" s="43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77" t="s">
        <v>206</v>
      </c>
      <c r="B57" s="49">
        <f>B56/B55</f>
        <v>0</v>
      </c>
      <c r="C57" s="50"/>
      <c r="D57" s="50"/>
      <c r="E57" s="43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85" t="s">
        <v>207</v>
      </c>
      <c r="B58" s="52"/>
      <c r="C58" s="52">
        <f>SUM(C49:C54)</f>
        <v>7800</v>
      </c>
      <c r="D58" s="52">
        <f>SUM(B58:C58)</f>
        <v>7800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9"/>
      <c r="B59" s="53"/>
      <c r="C59" s="53"/>
      <c r="D59" s="5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4"/>
      <c r="B60" s="75" t="s">
        <v>208</v>
      </c>
      <c r="C60" s="75" t="s">
        <v>209</v>
      </c>
      <c r="D60" s="75" t="s">
        <v>192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86" t="s">
        <v>210</v>
      </c>
      <c r="B61" s="32"/>
      <c r="C61" s="30"/>
      <c r="D61" s="30"/>
      <c r="E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77" t="s">
        <v>211</v>
      </c>
      <c r="B62" s="32">
        <v>72000.0</v>
      </c>
      <c r="C62" s="32"/>
      <c r="D62" s="32">
        <f t="shared" ref="D62:D72" si="3">SUM(B62:C62)</f>
        <v>72000</v>
      </c>
      <c r="E62" s="83" t="s">
        <v>212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77" t="s">
        <v>213</v>
      </c>
      <c r="B63" s="32">
        <v>1800.0</v>
      </c>
      <c r="C63" s="32"/>
      <c r="D63" s="32">
        <f t="shared" si="3"/>
        <v>1800</v>
      </c>
      <c r="E63" s="83" t="s">
        <v>214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77" t="s">
        <v>215</v>
      </c>
      <c r="B64" s="32">
        <v>6000.0</v>
      </c>
      <c r="C64" s="32"/>
      <c r="D64" s="32">
        <f t="shared" si="3"/>
        <v>6000</v>
      </c>
      <c r="E64" s="83" t="s">
        <v>216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77" t="s">
        <v>217</v>
      </c>
      <c r="B65" s="32">
        <v>1200.0</v>
      </c>
      <c r="C65" s="32"/>
      <c r="D65" s="32">
        <f t="shared" si="3"/>
        <v>1200</v>
      </c>
      <c r="E65" s="83" t="s">
        <v>218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77" t="s">
        <v>219</v>
      </c>
      <c r="B66" s="32"/>
      <c r="C66" s="32">
        <v>5400.0</v>
      </c>
      <c r="D66" s="32">
        <f t="shared" si="3"/>
        <v>5400</v>
      </c>
      <c r="E66" s="83" t="s">
        <v>220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77" t="s">
        <v>221</v>
      </c>
      <c r="B67" s="32"/>
      <c r="C67" s="32">
        <v>25000.0</v>
      </c>
      <c r="D67" s="32">
        <f t="shared" si="3"/>
        <v>25000</v>
      </c>
      <c r="E67" s="83" t="s">
        <v>222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77" t="s">
        <v>223</v>
      </c>
      <c r="B68" s="32"/>
      <c r="C68" s="32">
        <v>20000.0</v>
      </c>
      <c r="D68" s="32">
        <f t="shared" si="3"/>
        <v>20000</v>
      </c>
      <c r="E68" s="83" t="s">
        <v>224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77" t="s">
        <v>225</v>
      </c>
      <c r="B69" s="32"/>
      <c r="C69" s="32">
        <v>10000.0</v>
      </c>
      <c r="D69" s="32">
        <f t="shared" si="3"/>
        <v>10000</v>
      </c>
      <c r="E69" s="83" t="s">
        <v>226</v>
      </c>
      <c r="N69" s="43"/>
      <c r="O69" s="43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87" t="s">
        <v>227</v>
      </c>
      <c r="B70" s="32"/>
      <c r="C70" s="32"/>
      <c r="D70" s="32">
        <f t="shared" si="3"/>
        <v>0</v>
      </c>
      <c r="E70" s="43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83" t="s">
        <v>228</v>
      </c>
      <c r="B71" s="32">
        <v>16650.0</v>
      </c>
      <c r="C71" s="32"/>
      <c r="D71" s="32">
        <f t="shared" si="3"/>
        <v>16650</v>
      </c>
      <c r="E71" s="77" t="s">
        <v>229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83" t="s">
        <v>230</v>
      </c>
      <c r="B72" s="32">
        <v>8960.0</v>
      </c>
      <c r="C72" s="32"/>
      <c r="D72" s="32">
        <f t="shared" si="3"/>
        <v>8960</v>
      </c>
      <c r="E72" s="77" t="s">
        <v>231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85" t="s">
        <v>192</v>
      </c>
      <c r="B73" s="56">
        <f t="shared" ref="B73:D73" si="4">SUM(B62:B72)</f>
        <v>106610</v>
      </c>
      <c r="C73" s="56">
        <f t="shared" si="4"/>
        <v>60400</v>
      </c>
      <c r="D73" s="56">
        <f t="shared" si="4"/>
        <v>167010</v>
      </c>
      <c r="E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77" t="s">
        <v>232</v>
      </c>
      <c r="B75" s="52">
        <f t="shared" ref="B75:C75" si="5">B58+B73</f>
        <v>106610</v>
      </c>
      <c r="C75" s="52">
        <f t="shared" si="5"/>
        <v>68200</v>
      </c>
      <c r="D75" s="52">
        <f>SUM(B75:C75)</f>
        <v>174810</v>
      </c>
      <c r="E75" s="3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5"/>
      <c r="C76" s="5"/>
      <c r="D76" s="32">
        <f>D43-D75</f>
        <v>193390</v>
      </c>
      <c r="E76" s="3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7"/>
      <c r="C77" s="7"/>
      <c r="D77" s="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5"/>
      <c r="C78" s="5"/>
      <c r="D78" s="5"/>
      <c r="E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1"/>
      <c r="B79" s="5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148" ht="14.25" customHeight="1">
      <c r="A148" s="5"/>
      <c r="B148" s="44"/>
      <c r="C148" s="44"/>
      <c r="D148" s="4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4"/>
      <c r="C149" s="44"/>
      <c r="D149" s="4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4"/>
      <c r="C150" s="44"/>
      <c r="D150" s="4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4"/>
      <c r="C151" s="44"/>
      <c r="D151" s="4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4"/>
      <c r="C152" s="44"/>
      <c r="D152" s="4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4"/>
      <c r="C153" s="44"/>
      <c r="D153" s="4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4"/>
      <c r="C154" s="44"/>
      <c r="D154" s="4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4"/>
      <c r="C155" s="44"/>
      <c r="D155" s="4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4"/>
      <c r="C156" s="44"/>
      <c r="D156" s="4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4"/>
      <c r="C157" s="44"/>
      <c r="D157" s="4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4"/>
      <c r="C158" s="44"/>
      <c r="D158" s="4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4"/>
      <c r="C159" s="44"/>
      <c r="D159" s="4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E70:O70"/>
    <mergeCell ref="E71:O71"/>
    <mergeCell ref="E73:O73"/>
    <mergeCell ref="E78:O78"/>
    <mergeCell ref="E65:O65"/>
    <mergeCell ref="E68:O68"/>
    <mergeCell ref="E69:M69"/>
    <mergeCell ref="E52:O52"/>
    <mergeCell ref="E62:O62"/>
    <mergeCell ref="E64:O64"/>
    <mergeCell ref="E67:O67"/>
    <mergeCell ref="D30:I30"/>
    <mergeCell ref="E66:O66"/>
    <mergeCell ref="D40:I40"/>
    <mergeCell ref="E44:O44"/>
    <mergeCell ref="E63:O63"/>
    <mergeCell ref="E57:O57"/>
    <mergeCell ref="E61:O61"/>
    <mergeCell ref="D23:I23"/>
    <mergeCell ref="E56:O56"/>
    <mergeCell ref="D25:I25"/>
    <mergeCell ref="D35:I35"/>
    <mergeCell ref="D39:I39"/>
    <mergeCell ref="E53:O53"/>
    <mergeCell ref="E55:O55"/>
    <mergeCell ref="E48:O48"/>
    <mergeCell ref="E50:O50"/>
    <mergeCell ref="E47:O47"/>
    <mergeCell ref="E49:O49"/>
    <mergeCell ref="E51:O51"/>
  </mergeCells>
  <conditionalFormatting sqref="B58:D59 B73:D73">
    <cfRule type="cellIs" dxfId="0" priority="1" operator="equal">
      <formula>$C$36=#REF!</formula>
    </cfRule>
  </conditionalFormatting>
  <conditionalFormatting sqref="B58:D59 B73:D73">
    <cfRule type="cellIs" dxfId="1" priority="2" operator="equal">
      <formula>$C$36</formula>
    </cfRule>
  </conditionalFormatting>
  <conditionalFormatting sqref="B75:D75">
    <cfRule type="cellIs" dxfId="0" priority="3" operator="equal">
      <formula>$C$36=#REF!</formula>
    </cfRule>
  </conditionalFormatting>
  <conditionalFormatting sqref="B75:D75">
    <cfRule type="cellIs" dxfId="1" priority="4" operator="equal">
      <formula>$C$36</formula>
    </cfRule>
  </conditionalFormatting>
  <conditionalFormatting sqref="B77:D77">
    <cfRule type="containsText" dxfId="1" priority="5" operator="containsText" text="Not">
      <formula>NOT(ISERROR(SEARCH(("Not"),(B77))))</formula>
    </cfRule>
  </conditionalFormatting>
  <printOptions/>
  <pageMargins bottom="0.25" footer="0.0" header="0.0" left="0.25" right="0.25" top="0.2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65.0"/>
    <col customWidth="1" min="2" max="5" width="20.71"/>
    <col customWidth="1" min="6" max="6" width="17.0"/>
    <col customWidth="1" min="7" max="7" width="13.14"/>
    <col customWidth="1" min="8" max="26" width="8.86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67" t="s">
        <v>160</v>
      </c>
      <c r="B11" s="8" t="str">
        <f>'Year 1'!B11</f>
        <v/>
      </c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69" t="s">
        <v>162</v>
      </c>
      <c r="B12" s="8" t="str">
        <f>'Year 1'!B12</f>
        <v/>
      </c>
      <c r="C12" s="8"/>
      <c r="D12" s="8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9"/>
      <c r="B13" s="8"/>
      <c r="C13" s="8"/>
      <c r="D13" s="8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5"/>
      <c r="B14" s="88" t="s">
        <v>164</v>
      </c>
      <c r="C14" s="89" t="s">
        <v>165</v>
      </c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69" t="s">
        <v>166</v>
      </c>
      <c r="B15" s="15">
        <v>45658.0</v>
      </c>
      <c r="C15" s="15">
        <v>46022.0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69" t="s">
        <v>167</v>
      </c>
      <c r="B16" s="17"/>
      <c r="C16" s="17"/>
      <c r="D16" s="17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90" t="s">
        <v>233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73" t="s">
        <v>169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1"/>
      <c r="Q20" s="21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74" t="s">
        <v>234</v>
      </c>
      <c r="B21" s="24" t="str">
        <f>B16</f>
        <v/>
      </c>
      <c r="C21" s="25"/>
      <c r="D21" s="2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1"/>
      <c r="Q21" s="21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6"/>
      <c r="B22" s="25"/>
      <c r="C22" s="25"/>
      <c r="D22" s="2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1"/>
      <c r="Q22" s="21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/>
      <c r="B23" s="5"/>
      <c r="C23" s="75" t="s">
        <v>235</v>
      </c>
      <c r="D23" s="76" t="s">
        <v>236</v>
      </c>
      <c r="E23" s="29"/>
      <c r="F23" s="29"/>
      <c r="G23" s="29"/>
      <c r="H23" s="29"/>
      <c r="I23" s="29"/>
      <c r="J23" s="5"/>
      <c r="K23" s="5"/>
      <c r="L23" s="5"/>
      <c r="M23" s="5"/>
      <c r="N23" s="5"/>
      <c r="O23" s="5"/>
      <c r="P23" s="21"/>
      <c r="Q23" s="21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74" t="s">
        <v>173</v>
      </c>
      <c r="B24" s="5"/>
      <c r="C24" s="30"/>
      <c r="D24" s="7"/>
      <c r="E24" s="31"/>
      <c r="F24" s="7"/>
      <c r="G24" s="7"/>
      <c r="H24" s="7"/>
      <c r="I24" s="5"/>
      <c r="J24" s="5"/>
      <c r="K24" s="5"/>
      <c r="L24" s="5"/>
      <c r="M24" s="5"/>
      <c r="N24" s="5"/>
      <c r="O24" s="5"/>
      <c r="P24" s="21"/>
      <c r="Q24" s="21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32"/>
      <c r="D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32"/>
      <c r="D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3"/>
      <c r="B27" s="33" t="s">
        <v>52</v>
      </c>
      <c r="C27" s="34">
        <f>SUM(C25:C26)</f>
        <v>0</v>
      </c>
      <c r="D27" s="7"/>
      <c r="E27" s="35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3"/>
      <c r="B28" s="5"/>
      <c r="C28" s="32"/>
      <c r="D28" s="7"/>
      <c r="E28" s="35"/>
      <c r="F28" s="7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74" t="s">
        <v>178</v>
      </c>
      <c r="B29" s="5"/>
      <c r="C29" s="30"/>
      <c r="D29" s="7"/>
      <c r="E29" s="31"/>
      <c r="F29" s="7"/>
      <c r="G29" s="7"/>
      <c r="H29" s="7"/>
      <c r="I29" s="5"/>
      <c r="J29" s="5"/>
      <c r="K29" s="5"/>
      <c r="L29" s="5"/>
      <c r="M29" s="5"/>
      <c r="N29" s="5"/>
      <c r="O29" s="5"/>
      <c r="P29" s="21"/>
      <c r="Q29" s="21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32"/>
      <c r="D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32"/>
      <c r="D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33"/>
      <c r="B32" s="33" t="s">
        <v>52</v>
      </c>
      <c r="C32" s="34">
        <f>SUM(C30:C31)</f>
        <v>0</v>
      </c>
      <c r="D32" s="7"/>
      <c r="E32" s="35"/>
      <c r="F32" s="7"/>
      <c r="G32" s="7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36"/>
      <c r="B33" s="5"/>
      <c r="C33" s="32"/>
      <c r="D33" s="7"/>
      <c r="E33" s="35"/>
      <c r="F33" s="7"/>
      <c r="G33" s="7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74" t="s">
        <v>183</v>
      </c>
      <c r="B34" s="5"/>
      <c r="C34" s="32"/>
      <c r="D34" s="7"/>
      <c r="E34" s="35"/>
      <c r="F34" s="7"/>
      <c r="G34" s="7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32"/>
      <c r="D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33"/>
      <c r="B36" s="33" t="s">
        <v>52</v>
      </c>
      <c r="C36" s="34">
        <f>SUM(C35)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36"/>
      <c r="B37" s="5"/>
      <c r="C37" s="32"/>
      <c r="D37" s="7"/>
      <c r="E37" s="35"/>
      <c r="F37" s="7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74" t="s">
        <v>237</v>
      </c>
      <c r="B38" s="5"/>
      <c r="C38" s="5"/>
      <c r="D38" s="7"/>
      <c r="E38" s="7"/>
      <c r="F38" s="7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32">
        <v>0.0</v>
      </c>
      <c r="D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32">
        <v>0.0</v>
      </c>
      <c r="D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33" t="s">
        <v>52</v>
      </c>
      <c r="C41" s="34">
        <f>SUM(C39:C40)</f>
        <v>0</v>
      </c>
      <c r="D41" s="7"/>
      <c r="E41" s="35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7"/>
      <c r="E42" s="7"/>
      <c r="F42" s="7"/>
      <c r="G42" s="7"/>
      <c r="H42" s="7"/>
      <c r="I42" s="5"/>
      <c r="J42" s="5"/>
      <c r="K42" s="5"/>
      <c r="L42" s="5"/>
      <c r="M42" s="5"/>
      <c r="N42" s="5"/>
      <c r="O42" s="5"/>
      <c r="P42" s="21"/>
      <c r="Q42" s="21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78" t="s">
        <v>187</v>
      </c>
      <c r="B43" s="38" t="str">
        <f>+B21</f>
        <v/>
      </c>
      <c r="C43" s="38">
        <f>+C27+C32+C36+C41</f>
        <v>0</v>
      </c>
      <c r="D43" s="38">
        <f>+B43+C43</f>
        <v>0</v>
      </c>
      <c r="E43" s="35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90" t="s">
        <v>188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79" t="s">
        <v>189</v>
      </c>
      <c r="B47" s="75" t="s">
        <v>190</v>
      </c>
      <c r="C47" s="75" t="s">
        <v>238</v>
      </c>
      <c r="D47" s="75" t="s">
        <v>192</v>
      </c>
      <c r="E47" s="80" t="s">
        <v>239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81" t="s">
        <v>194</v>
      </c>
      <c r="B48" s="5"/>
      <c r="C48" s="5"/>
      <c r="D48" s="5"/>
      <c r="E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82" t="s">
        <v>240</v>
      </c>
      <c r="B49" s="32"/>
      <c r="C49" s="32"/>
      <c r="D49" s="32">
        <f t="shared" ref="D49:D57" si="1">SUM(B49:C49)</f>
        <v>0</v>
      </c>
      <c r="E49" s="63" t="s">
        <v>241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82" t="s">
        <v>240</v>
      </c>
      <c r="B50" s="32"/>
      <c r="C50" s="32"/>
      <c r="D50" s="32">
        <f t="shared" si="1"/>
        <v>0</v>
      </c>
      <c r="E50" s="63" t="s">
        <v>241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82" t="s">
        <v>240</v>
      </c>
      <c r="B51" s="32"/>
      <c r="C51" s="32"/>
      <c r="D51" s="32">
        <f t="shared" si="1"/>
        <v>0</v>
      </c>
      <c r="E51" s="63" t="s">
        <v>241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82" t="s">
        <v>240</v>
      </c>
      <c r="B52" s="32"/>
      <c r="C52" s="32"/>
      <c r="D52" s="32">
        <f t="shared" si="1"/>
        <v>0</v>
      </c>
      <c r="E52" s="63" t="s">
        <v>241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82" t="s">
        <v>240</v>
      </c>
      <c r="B53" s="32"/>
      <c r="C53" s="32"/>
      <c r="D53" s="32">
        <f t="shared" si="1"/>
        <v>0</v>
      </c>
      <c r="E53" s="63" t="s">
        <v>241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82" t="s">
        <v>240</v>
      </c>
      <c r="B54" s="32"/>
      <c r="C54" s="32"/>
      <c r="D54" s="32">
        <f t="shared" si="1"/>
        <v>0</v>
      </c>
      <c r="E54" s="63" t="s">
        <v>241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82" t="s">
        <v>240</v>
      </c>
      <c r="B55" s="32"/>
      <c r="C55" s="32"/>
      <c r="D55" s="32">
        <f t="shared" si="1"/>
        <v>0</v>
      </c>
      <c r="E55" s="63" t="s">
        <v>241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82" t="s">
        <v>240</v>
      </c>
      <c r="B56" s="32"/>
      <c r="C56" s="32"/>
      <c r="D56" s="32">
        <f t="shared" si="1"/>
        <v>0</v>
      </c>
      <c r="E56" s="63" t="s">
        <v>241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82" t="s">
        <v>240</v>
      </c>
      <c r="B57" s="32"/>
      <c r="C57" s="32"/>
      <c r="D57" s="32">
        <f t="shared" si="1"/>
        <v>0</v>
      </c>
      <c r="E57" s="63" t="s">
        <v>241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4"/>
      <c r="B58" s="45"/>
      <c r="C58" s="32"/>
      <c r="D58" s="3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77" t="s">
        <v>204</v>
      </c>
      <c r="B59" s="46">
        <f t="shared" ref="B59:D59" si="2">SUM(B49:B57)</f>
        <v>0</v>
      </c>
      <c r="C59" s="46">
        <f t="shared" si="2"/>
        <v>0</v>
      </c>
      <c r="D59" s="46">
        <f t="shared" si="2"/>
        <v>0</v>
      </c>
      <c r="E59" s="4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77" t="s">
        <v>242</v>
      </c>
      <c r="B60" s="47"/>
      <c r="C60" s="32"/>
      <c r="D60" s="48" t="str">
        <f>+B60</f>
        <v/>
      </c>
      <c r="E60" s="43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77" t="s">
        <v>243</v>
      </c>
      <c r="B61" s="49" t="str">
        <f>B60/B59</f>
        <v>#DIV/0!</v>
      </c>
      <c r="C61" s="50"/>
      <c r="D61" s="50"/>
      <c r="E61" s="43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85" t="s">
        <v>207</v>
      </c>
      <c r="B62" s="52">
        <f>B59+B60</f>
        <v>0</v>
      </c>
      <c r="C62" s="52">
        <f>SUM(C49:C58)</f>
        <v>0</v>
      </c>
      <c r="D62" s="52">
        <f>SUM(B62:C62)</f>
        <v>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9"/>
      <c r="B63" s="53"/>
      <c r="C63" s="53"/>
      <c r="D63" s="5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4"/>
      <c r="B64" s="75" t="s">
        <v>244</v>
      </c>
      <c r="C64" s="75" t="s">
        <v>245</v>
      </c>
      <c r="D64" s="75" t="s">
        <v>192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86" t="s">
        <v>246</v>
      </c>
      <c r="B65" s="32"/>
      <c r="C65" s="30"/>
      <c r="D65" s="30"/>
      <c r="E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32"/>
      <c r="C66" s="32"/>
      <c r="D66" s="32">
        <f t="shared" ref="D66:D81" si="3">SUM(B66:C66)</f>
        <v>0</v>
      </c>
      <c r="E66" s="43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32"/>
      <c r="C67" s="32"/>
      <c r="D67" s="32">
        <f t="shared" si="3"/>
        <v>0</v>
      </c>
      <c r="E67" s="43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32"/>
      <c r="C68" s="32"/>
      <c r="D68" s="32">
        <f t="shared" si="3"/>
        <v>0</v>
      </c>
      <c r="E68" s="43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32"/>
      <c r="C69" s="32"/>
      <c r="D69" s="32">
        <f t="shared" si="3"/>
        <v>0</v>
      </c>
      <c r="E69" s="43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32"/>
      <c r="C70" s="32"/>
      <c r="D70" s="32">
        <f t="shared" si="3"/>
        <v>0</v>
      </c>
      <c r="E70" s="43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32"/>
      <c r="C71" s="32"/>
      <c r="D71" s="32">
        <f t="shared" si="3"/>
        <v>0</v>
      </c>
      <c r="E71" s="43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32"/>
      <c r="C72" s="32"/>
      <c r="D72" s="32">
        <f t="shared" si="3"/>
        <v>0</v>
      </c>
      <c r="E72" s="43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32"/>
      <c r="C73" s="32"/>
      <c r="D73" s="32">
        <f t="shared" si="3"/>
        <v>0</v>
      </c>
      <c r="E73" s="43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32"/>
      <c r="C74" s="32"/>
      <c r="D74" s="32">
        <f t="shared" si="3"/>
        <v>0</v>
      </c>
      <c r="E74" s="43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32"/>
      <c r="C75" s="32"/>
      <c r="D75" s="32">
        <f t="shared" si="3"/>
        <v>0</v>
      </c>
      <c r="E75" s="43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32"/>
      <c r="C76" s="32"/>
      <c r="D76" s="32">
        <f t="shared" si="3"/>
        <v>0</v>
      </c>
      <c r="E76" s="43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32"/>
      <c r="C77" s="32"/>
      <c r="D77" s="32">
        <f t="shared" si="3"/>
        <v>0</v>
      </c>
      <c r="E77" s="43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32"/>
      <c r="C78" s="32"/>
      <c r="D78" s="32">
        <f t="shared" si="3"/>
        <v>0</v>
      </c>
      <c r="E78" s="43"/>
      <c r="N78" s="43"/>
      <c r="O78" s="43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87" t="s">
        <v>227</v>
      </c>
      <c r="B79" s="32"/>
      <c r="C79" s="32"/>
      <c r="D79" s="32">
        <f t="shared" si="3"/>
        <v>0</v>
      </c>
      <c r="E79" s="43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83" t="s">
        <v>247</v>
      </c>
      <c r="B80" s="32"/>
      <c r="C80" s="32"/>
      <c r="D80" s="32">
        <f t="shared" si="3"/>
        <v>0</v>
      </c>
      <c r="E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83" t="s">
        <v>230</v>
      </c>
      <c r="B81" s="32"/>
      <c r="C81" s="32"/>
      <c r="D81" s="32">
        <f t="shared" si="3"/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85" t="s">
        <v>192</v>
      </c>
      <c r="B82" s="56">
        <f t="shared" ref="B82:D82" si="4">SUM(B66:B81)</f>
        <v>0</v>
      </c>
      <c r="C82" s="56">
        <f t="shared" si="4"/>
        <v>0</v>
      </c>
      <c r="D82" s="56">
        <f t="shared" si="4"/>
        <v>0</v>
      </c>
      <c r="E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77" t="s">
        <v>232</v>
      </c>
      <c r="B84" s="52">
        <f t="shared" ref="B84:C84" si="5">B62+B82</f>
        <v>0</v>
      </c>
      <c r="C84" s="52">
        <f t="shared" si="5"/>
        <v>0</v>
      </c>
      <c r="D84" s="52">
        <f>SUM(B84:C84)</f>
        <v>0</v>
      </c>
      <c r="E84" s="3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32">
        <f>D43-D84</f>
        <v>0</v>
      </c>
      <c r="E85" s="3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7"/>
      <c r="C86" s="7"/>
      <c r="D86" s="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44"/>
      <c r="C88" s="44"/>
      <c r="D88" s="4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44"/>
      <c r="C89" s="44"/>
      <c r="D89" s="4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44"/>
      <c r="C90" s="44"/>
      <c r="D90" s="4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44"/>
      <c r="C91" s="44"/>
      <c r="D91" s="4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44"/>
      <c r="C92" s="44"/>
      <c r="D92" s="4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44"/>
      <c r="C93" s="44"/>
      <c r="D93" s="4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44"/>
      <c r="C94" s="44"/>
      <c r="D94" s="4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44"/>
      <c r="C95" s="44"/>
      <c r="D95" s="4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44"/>
      <c r="C96" s="44"/>
      <c r="D96" s="4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44"/>
      <c r="C97" s="44"/>
      <c r="D97" s="4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44"/>
      <c r="C98" s="44"/>
      <c r="D98" s="4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44"/>
      <c r="C99" s="44"/>
      <c r="D99" s="4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D23:I23"/>
    <mergeCell ref="D25:I25"/>
    <mergeCell ref="D26:I26"/>
    <mergeCell ref="D30:I30"/>
    <mergeCell ref="D31:I31"/>
    <mergeCell ref="D35:I35"/>
    <mergeCell ref="D39:I39"/>
    <mergeCell ref="D40:I40"/>
    <mergeCell ref="E44:O44"/>
    <mergeCell ref="E47:O47"/>
    <mergeCell ref="E48:O48"/>
    <mergeCell ref="E60:O60"/>
    <mergeCell ref="E61:O61"/>
    <mergeCell ref="E65:O65"/>
    <mergeCell ref="E59:O59"/>
    <mergeCell ref="E80:O80"/>
    <mergeCell ref="E82:O82"/>
    <mergeCell ref="E87:O87"/>
    <mergeCell ref="E70:O70"/>
    <mergeCell ref="E71:O71"/>
    <mergeCell ref="E72:O72"/>
    <mergeCell ref="E73:O73"/>
    <mergeCell ref="E74:O74"/>
    <mergeCell ref="E75:O75"/>
    <mergeCell ref="E66:O66"/>
    <mergeCell ref="E67:O67"/>
    <mergeCell ref="E68:O68"/>
    <mergeCell ref="E69:O69"/>
    <mergeCell ref="E77:O77"/>
    <mergeCell ref="E78:M78"/>
    <mergeCell ref="E79:O79"/>
    <mergeCell ref="E76:O76"/>
  </mergeCells>
  <conditionalFormatting sqref="B86:D86">
    <cfRule type="containsText" dxfId="1" priority="1" operator="containsText" text="Not">
      <formula>NOT(ISERROR(SEARCH(("Not"),(B86))))</formula>
    </cfRule>
  </conditionalFormatting>
  <printOptions/>
  <pageMargins bottom="0.25" footer="0.0" header="0.0" left="0.25" right="0.25" top="0.2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65.0"/>
    <col customWidth="1" min="2" max="5" width="20.71"/>
    <col customWidth="1" min="6" max="6" width="17.0"/>
    <col customWidth="1" min="7" max="7" width="13.14"/>
    <col customWidth="1" min="8" max="26" width="8.86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67" t="s">
        <v>160</v>
      </c>
      <c r="B11" s="8" t="str">
        <f>'Year 1'!B11</f>
        <v/>
      </c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69" t="s">
        <v>162</v>
      </c>
      <c r="B12" s="8" t="str">
        <f>'Year 1'!B12</f>
        <v/>
      </c>
      <c r="C12" s="8"/>
      <c r="D12" s="8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9"/>
      <c r="B13" s="8"/>
      <c r="C13" s="8"/>
      <c r="D13" s="8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5"/>
      <c r="B14" s="88" t="s">
        <v>164</v>
      </c>
      <c r="C14" s="89" t="s">
        <v>165</v>
      </c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69" t="s">
        <v>166</v>
      </c>
      <c r="B15" s="15">
        <v>45658.0</v>
      </c>
      <c r="C15" s="15">
        <v>46022.0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69" t="s">
        <v>167</v>
      </c>
      <c r="B16" s="17"/>
      <c r="C16" s="17"/>
      <c r="D16" s="17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90" t="s">
        <v>248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73" t="s">
        <v>169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1"/>
      <c r="Q20" s="21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74" t="s">
        <v>234</v>
      </c>
      <c r="B21" s="24" t="str">
        <f>B16</f>
        <v/>
      </c>
      <c r="C21" s="25"/>
      <c r="D21" s="2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1"/>
      <c r="Q21" s="21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6"/>
      <c r="B22" s="25"/>
      <c r="C22" s="25"/>
      <c r="D22" s="2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1"/>
      <c r="Q22" s="21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/>
      <c r="B23" s="5"/>
      <c r="C23" s="75" t="s">
        <v>249</v>
      </c>
      <c r="D23" s="76" t="s">
        <v>236</v>
      </c>
      <c r="E23" s="29"/>
      <c r="F23" s="29"/>
      <c r="G23" s="29"/>
      <c r="H23" s="29"/>
      <c r="I23" s="29"/>
      <c r="J23" s="5"/>
      <c r="K23" s="5"/>
      <c r="L23" s="5"/>
      <c r="M23" s="5"/>
      <c r="N23" s="5"/>
      <c r="O23" s="5"/>
      <c r="P23" s="21"/>
      <c r="Q23" s="21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74" t="s">
        <v>173</v>
      </c>
      <c r="B24" s="5"/>
      <c r="C24" s="30"/>
      <c r="D24" s="7"/>
      <c r="E24" s="31"/>
      <c r="F24" s="7"/>
      <c r="G24" s="7"/>
      <c r="H24" s="7"/>
      <c r="I24" s="5"/>
      <c r="J24" s="5"/>
      <c r="K24" s="5"/>
      <c r="L24" s="5"/>
      <c r="M24" s="5"/>
      <c r="N24" s="5"/>
      <c r="O24" s="5"/>
      <c r="P24" s="21"/>
      <c r="Q24" s="21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32"/>
      <c r="D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32"/>
      <c r="D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3"/>
      <c r="B27" s="33" t="s">
        <v>52</v>
      </c>
      <c r="C27" s="34">
        <f>SUM(C25:C26)</f>
        <v>0</v>
      </c>
      <c r="D27" s="7"/>
      <c r="E27" s="35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3"/>
      <c r="B28" s="5"/>
      <c r="C28" s="32"/>
      <c r="D28" s="7"/>
      <c r="E28" s="35"/>
      <c r="F28" s="7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74" t="s">
        <v>178</v>
      </c>
      <c r="B29" s="5"/>
      <c r="C29" s="30"/>
      <c r="D29" s="7"/>
      <c r="E29" s="31"/>
      <c r="F29" s="7"/>
      <c r="G29" s="7"/>
      <c r="H29" s="7"/>
      <c r="I29" s="5"/>
      <c r="J29" s="5"/>
      <c r="K29" s="5"/>
      <c r="L29" s="5"/>
      <c r="M29" s="5"/>
      <c r="N29" s="5"/>
      <c r="O29" s="5"/>
      <c r="P29" s="21"/>
      <c r="Q29" s="21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32"/>
      <c r="D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32"/>
      <c r="D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33"/>
      <c r="B32" s="33" t="s">
        <v>52</v>
      </c>
      <c r="C32" s="34">
        <f>SUM(C30:C31)</f>
        <v>0</v>
      </c>
      <c r="D32" s="7"/>
      <c r="E32" s="35"/>
      <c r="F32" s="7"/>
      <c r="G32" s="7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36"/>
      <c r="B33" s="5"/>
      <c r="C33" s="32"/>
      <c r="D33" s="7"/>
      <c r="E33" s="35"/>
      <c r="F33" s="7"/>
      <c r="G33" s="7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74" t="s">
        <v>183</v>
      </c>
      <c r="B34" s="5"/>
      <c r="C34" s="32"/>
      <c r="D34" s="7"/>
      <c r="E34" s="35"/>
      <c r="F34" s="7"/>
      <c r="G34" s="7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32"/>
      <c r="D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33"/>
      <c r="B36" s="33" t="s">
        <v>52</v>
      </c>
      <c r="C36" s="34">
        <f>SUM(C35)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36"/>
      <c r="B37" s="5"/>
      <c r="C37" s="32"/>
      <c r="D37" s="7"/>
      <c r="E37" s="35"/>
      <c r="F37" s="7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74" t="s">
        <v>237</v>
      </c>
      <c r="B38" s="5"/>
      <c r="C38" s="5"/>
      <c r="D38" s="7"/>
      <c r="E38" s="7"/>
      <c r="F38" s="7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32">
        <v>0.0</v>
      </c>
      <c r="D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32">
        <v>0.0</v>
      </c>
      <c r="D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33" t="s">
        <v>52</v>
      </c>
      <c r="C41" s="34">
        <f>SUM(C39:C40)</f>
        <v>0</v>
      </c>
      <c r="D41" s="7"/>
      <c r="E41" s="35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7"/>
      <c r="E42" s="7"/>
      <c r="F42" s="7"/>
      <c r="G42" s="7"/>
      <c r="H42" s="7"/>
      <c r="I42" s="5"/>
      <c r="J42" s="5"/>
      <c r="K42" s="5"/>
      <c r="L42" s="5"/>
      <c r="M42" s="5"/>
      <c r="N42" s="5"/>
      <c r="O42" s="5"/>
      <c r="P42" s="21"/>
      <c r="Q42" s="21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78" t="s">
        <v>187</v>
      </c>
      <c r="B43" s="38" t="str">
        <f>+B21</f>
        <v/>
      </c>
      <c r="C43" s="38">
        <f>+C27+C32+C36+C41</f>
        <v>0</v>
      </c>
      <c r="D43" s="38">
        <f>+B43+C43</f>
        <v>0</v>
      </c>
      <c r="E43" s="35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90" t="s">
        <v>250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79" t="s">
        <v>189</v>
      </c>
      <c r="B47" s="75" t="s">
        <v>190</v>
      </c>
      <c r="C47" s="75" t="s">
        <v>251</v>
      </c>
      <c r="D47" s="75" t="s">
        <v>192</v>
      </c>
      <c r="E47" s="80" t="s">
        <v>239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81" t="s">
        <v>194</v>
      </c>
      <c r="B48" s="5"/>
      <c r="C48" s="5"/>
      <c r="D48" s="5"/>
      <c r="E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82" t="s">
        <v>240</v>
      </c>
      <c r="B49" s="32"/>
      <c r="C49" s="32"/>
      <c r="D49" s="32">
        <f t="shared" ref="D49:D57" si="1">SUM(B49:C49)</f>
        <v>0</v>
      </c>
      <c r="E49" s="63" t="s">
        <v>241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82" t="s">
        <v>240</v>
      </c>
      <c r="B50" s="32"/>
      <c r="C50" s="32"/>
      <c r="D50" s="32">
        <f t="shared" si="1"/>
        <v>0</v>
      </c>
      <c r="E50" s="63" t="s">
        <v>241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82" t="s">
        <v>240</v>
      </c>
      <c r="B51" s="32"/>
      <c r="C51" s="32"/>
      <c r="D51" s="32">
        <f t="shared" si="1"/>
        <v>0</v>
      </c>
      <c r="E51" s="63" t="s">
        <v>241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82" t="s">
        <v>240</v>
      </c>
      <c r="B52" s="32"/>
      <c r="C52" s="32"/>
      <c r="D52" s="32">
        <f t="shared" si="1"/>
        <v>0</v>
      </c>
      <c r="E52" s="63" t="s">
        <v>241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82" t="s">
        <v>240</v>
      </c>
      <c r="B53" s="32"/>
      <c r="C53" s="32"/>
      <c r="D53" s="32">
        <f t="shared" si="1"/>
        <v>0</v>
      </c>
      <c r="E53" s="63" t="s">
        <v>241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82" t="s">
        <v>240</v>
      </c>
      <c r="B54" s="32"/>
      <c r="C54" s="32"/>
      <c r="D54" s="32">
        <f t="shared" si="1"/>
        <v>0</v>
      </c>
      <c r="E54" s="63" t="s">
        <v>241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82" t="s">
        <v>240</v>
      </c>
      <c r="B55" s="32"/>
      <c r="C55" s="32"/>
      <c r="D55" s="32">
        <f t="shared" si="1"/>
        <v>0</v>
      </c>
      <c r="E55" s="63" t="s">
        <v>241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82" t="s">
        <v>240</v>
      </c>
      <c r="B56" s="32"/>
      <c r="C56" s="32"/>
      <c r="D56" s="32">
        <f t="shared" si="1"/>
        <v>0</v>
      </c>
      <c r="E56" s="63" t="s">
        <v>241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82" t="s">
        <v>240</v>
      </c>
      <c r="B57" s="32"/>
      <c r="C57" s="32"/>
      <c r="D57" s="32">
        <f t="shared" si="1"/>
        <v>0</v>
      </c>
      <c r="E57" s="63" t="s">
        <v>241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4"/>
      <c r="B58" s="45"/>
      <c r="C58" s="32"/>
      <c r="D58" s="3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77" t="s">
        <v>204</v>
      </c>
      <c r="B59" s="46">
        <f t="shared" ref="B59:D59" si="2">SUM(B49:B57)</f>
        <v>0</v>
      </c>
      <c r="C59" s="46">
        <f t="shared" si="2"/>
        <v>0</v>
      </c>
      <c r="D59" s="46">
        <f t="shared" si="2"/>
        <v>0</v>
      </c>
      <c r="E59" s="4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77" t="s">
        <v>242</v>
      </c>
      <c r="B60" s="47"/>
      <c r="C60" s="32"/>
      <c r="D60" s="48" t="str">
        <f>+B60</f>
        <v/>
      </c>
      <c r="E60" s="43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77" t="s">
        <v>243</v>
      </c>
      <c r="B61" s="49" t="str">
        <f>B60/B59</f>
        <v>#DIV/0!</v>
      </c>
      <c r="C61" s="50"/>
      <c r="D61" s="50"/>
      <c r="E61" s="43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85" t="s">
        <v>207</v>
      </c>
      <c r="B62" s="52">
        <f>B59+B60</f>
        <v>0</v>
      </c>
      <c r="C62" s="52">
        <f>SUM(C49:C58)</f>
        <v>0</v>
      </c>
      <c r="D62" s="52">
        <f>SUM(B62:C62)</f>
        <v>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9"/>
      <c r="B63" s="53"/>
      <c r="C63" s="53"/>
      <c r="D63" s="5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4"/>
      <c r="B64" s="75" t="s">
        <v>244</v>
      </c>
      <c r="C64" s="75" t="s">
        <v>252</v>
      </c>
      <c r="D64" s="75" t="s">
        <v>192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86" t="s">
        <v>246</v>
      </c>
      <c r="B65" s="32"/>
      <c r="C65" s="30"/>
      <c r="D65" s="30"/>
      <c r="E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32"/>
      <c r="C66" s="32"/>
      <c r="D66" s="32">
        <f t="shared" ref="D66:D81" si="3">SUM(B66:C66)</f>
        <v>0</v>
      </c>
      <c r="E66" s="43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32"/>
      <c r="C67" s="32"/>
      <c r="D67" s="32">
        <f t="shared" si="3"/>
        <v>0</v>
      </c>
      <c r="E67" s="43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32"/>
      <c r="C68" s="32"/>
      <c r="D68" s="32">
        <f t="shared" si="3"/>
        <v>0</v>
      </c>
      <c r="E68" s="43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32"/>
      <c r="C69" s="32"/>
      <c r="D69" s="32">
        <f t="shared" si="3"/>
        <v>0</v>
      </c>
      <c r="E69" s="43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32"/>
      <c r="C70" s="32"/>
      <c r="D70" s="32">
        <f t="shared" si="3"/>
        <v>0</v>
      </c>
      <c r="E70" s="43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32"/>
      <c r="C71" s="32"/>
      <c r="D71" s="32">
        <f t="shared" si="3"/>
        <v>0</v>
      </c>
      <c r="E71" s="43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32"/>
      <c r="C72" s="32"/>
      <c r="D72" s="32">
        <f t="shared" si="3"/>
        <v>0</v>
      </c>
      <c r="E72" s="43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32"/>
      <c r="C73" s="32"/>
      <c r="D73" s="32">
        <f t="shared" si="3"/>
        <v>0</v>
      </c>
      <c r="E73" s="43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32"/>
      <c r="C74" s="32"/>
      <c r="D74" s="32">
        <f t="shared" si="3"/>
        <v>0</v>
      </c>
      <c r="E74" s="43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32"/>
      <c r="C75" s="32"/>
      <c r="D75" s="32">
        <f t="shared" si="3"/>
        <v>0</v>
      </c>
      <c r="E75" s="43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32"/>
      <c r="C76" s="32"/>
      <c r="D76" s="32">
        <f t="shared" si="3"/>
        <v>0</v>
      </c>
      <c r="E76" s="43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32"/>
      <c r="C77" s="32"/>
      <c r="D77" s="32">
        <f t="shared" si="3"/>
        <v>0</v>
      </c>
      <c r="E77" s="43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32"/>
      <c r="C78" s="32"/>
      <c r="D78" s="32">
        <f t="shared" si="3"/>
        <v>0</v>
      </c>
      <c r="E78" s="43"/>
      <c r="N78" s="43"/>
      <c r="O78" s="43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87" t="s">
        <v>227</v>
      </c>
      <c r="B79" s="32"/>
      <c r="C79" s="32"/>
      <c r="D79" s="32">
        <f t="shared" si="3"/>
        <v>0</v>
      </c>
      <c r="E79" s="43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83" t="s">
        <v>247</v>
      </c>
      <c r="B80" s="32"/>
      <c r="C80" s="32"/>
      <c r="D80" s="32">
        <f t="shared" si="3"/>
        <v>0</v>
      </c>
      <c r="E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83" t="s">
        <v>230</v>
      </c>
      <c r="B81" s="32"/>
      <c r="C81" s="32"/>
      <c r="D81" s="32">
        <f t="shared" si="3"/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85" t="s">
        <v>192</v>
      </c>
      <c r="B82" s="56">
        <f t="shared" ref="B82:D82" si="4">SUM(B66:B81)</f>
        <v>0</v>
      </c>
      <c r="C82" s="56">
        <f t="shared" si="4"/>
        <v>0</v>
      </c>
      <c r="D82" s="56">
        <f t="shared" si="4"/>
        <v>0</v>
      </c>
      <c r="E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77" t="s">
        <v>232</v>
      </c>
      <c r="B84" s="52">
        <f t="shared" ref="B84:C84" si="5">B62+B82</f>
        <v>0</v>
      </c>
      <c r="C84" s="52">
        <f t="shared" si="5"/>
        <v>0</v>
      </c>
      <c r="D84" s="52">
        <f>SUM(B84:C84)</f>
        <v>0</v>
      </c>
      <c r="E84" s="3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32">
        <f>D43-D84</f>
        <v>0</v>
      </c>
      <c r="E85" s="3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7"/>
      <c r="C86" s="7"/>
      <c r="D86" s="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44"/>
      <c r="C88" s="44"/>
      <c r="D88" s="4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44"/>
      <c r="C89" s="44"/>
      <c r="D89" s="4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44"/>
      <c r="C90" s="44"/>
      <c r="D90" s="4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44"/>
      <c r="C91" s="44"/>
      <c r="D91" s="4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44"/>
      <c r="C92" s="44"/>
      <c r="D92" s="4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44"/>
      <c r="C93" s="44"/>
      <c r="D93" s="4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44"/>
      <c r="C94" s="44"/>
      <c r="D94" s="4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44"/>
      <c r="C95" s="44"/>
      <c r="D95" s="4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44"/>
      <c r="C96" s="44"/>
      <c r="D96" s="4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44"/>
      <c r="C97" s="44"/>
      <c r="D97" s="4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44"/>
      <c r="C98" s="44"/>
      <c r="D98" s="4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44"/>
      <c r="C99" s="44"/>
      <c r="D99" s="4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D23:I23"/>
    <mergeCell ref="D25:I25"/>
    <mergeCell ref="D26:I26"/>
    <mergeCell ref="D30:I30"/>
    <mergeCell ref="D31:I31"/>
    <mergeCell ref="D35:I35"/>
    <mergeCell ref="D39:I39"/>
    <mergeCell ref="D40:I40"/>
    <mergeCell ref="E44:O44"/>
    <mergeCell ref="E47:O47"/>
    <mergeCell ref="E48:O48"/>
    <mergeCell ref="E60:O60"/>
    <mergeCell ref="E61:O61"/>
    <mergeCell ref="E65:O65"/>
    <mergeCell ref="E59:O59"/>
    <mergeCell ref="E80:O80"/>
    <mergeCell ref="E82:O82"/>
    <mergeCell ref="E87:O87"/>
    <mergeCell ref="E70:O70"/>
    <mergeCell ref="E71:O71"/>
    <mergeCell ref="E72:O72"/>
    <mergeCell ref="E73:O73"/>
    <mergeCell ref="E74:O74"/>
    <mergeCell ref="E75:O75"/>
    <mergeCell ref="E66:O66"/>
    <mergeCell ref="E67:O67"/>
    <mergeCell ref="E68:O68"/>
    <mergeCell ref="E69:O69"/>
    <mergeCell ref="E77:O77"/>
    <mergeCell ref="E78:M78"/>
    <mergeCell ref="E79:O79"/>
    <mergeCell ref="E76:O76"/>
  </mergeCells>
  <conditionalFormatting sqref="B86:D86">
    <cfRule type="containsText" dxfId="1" priority="1" operator="containsText" text="Not">
      <formula>NOT(ISERROR(SEARCH(("Not"),(B86))))</formula>
    </cfRule>
  </conditionalFormatting>
  <printOptions/>
  <pageMargins bottom="0.25" footer="0.0" header="0.0" left="0.25" right="0.25" top="0.2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65.0"/>
    <col customWidth="1" min="2" max="5" width="20.71"/>
    <col customWidth="1" min="6" max="6" width="17.0"/>
    <col customWidth="1" min="7" max="7" width="13.14"/>
    <col customWidth="1" min="8" max="26" width="8.86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67" t="s">
        <v>160</v>
      </c>
      <c r="B11" s="8" t="str">
        <f>'Year 1'!B11</f>
        <v/>
      </c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69" t="s">
        <v>162</v>
      </c>
      <c r="B12" s="8" t="str">
        <f>'Year 1'!B12</f>
        <v/>
      </c>
      <c r="C12" s="8"/>
      <c r="D12" s="8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9"/>
      <c r="B13" s="8"/>
      <c r="C13" s="8"/>
      <c r="D13" s="8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5"/>
      <c r="B14" s="88" t="s">
        <v>164</v>
      </c>
      <c r="C14" s="89" t="s">
        <v>165</v>
      </c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69" t="s">
        <v>166</v>
      </c>
      <c r="B15" s="15">
        <v>45658.0</v>
      </c>
      <c r="C15" s="15">
        <v>46022.0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69" t="s">
        <v>167</v>
      </c>
      <c r="B16" s="17"/>
      <c r="C16" s="17"/>
      <c r="D16" s="17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90" t="s">
        <v>253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73" t="s">
        <v>169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1"/>
      <c r="Q20" s="21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74" t="s">
        <v>234</v>
      </c>
      <c r="B21" s="24" t="str">
        <f>B16</f>
        <v/>
      </c>
      <c r="C21" s="25"/>
      <c r="D21" s="2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1"/>
      <c r="Q21" s="21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6"/>
      <c r="B22" s="25"/>
      <c r="C22" s="25"/>
      <c r="D22" s="2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1"/>
      <c r="Q22" s="21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/>
      <c r="B23" s="5"/>
      <c r="C23" s="75" t="s">
        <v>254</v>
      </c>
      <c r="D23" s="76" t="s">
        <v>236</v>
      </c>
      <c r="E23" s="29"/>
      <c r="F23" s="29"/>
      <c r="G23" s="29"/>
      <c r="H23" s="29"/>
      <c r="I23" s="29"/>
      <c r="J23" s="5"/>
      <c r="K23" s="5"/>
      <c r="L23" s="5"/>
      <c r="M23" s="5"/>
      <c r="N23" s="5"/>
      <c r="O23" s="5"/>
      <c r="P23" s="21"/>
      <c r="Q23" s="21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74" t="s">
        <v>173</v>
      </c>
      <c r="B24" s="5"/>
      <c r="C24" s="30"/>
      <c r="D24" s="7"/>
      <c r="E24" s="31"/>
      <c r="F24" s="7"/>
      <c r="G24" s="7"/>
      <c r="H24" s="7"/>
      <c r="I24" s="5"/>
      <c r="J24" s="5"/>
      <c r="K24" s="5"/>
      <c r="L24" s="5"/>
      <c r="M24" s="5"/>
      <c r="N24" s="5"/>
      <c r="O24" s="5"/>
      <c r="P24" s="21"/>
      <c r="Q24" s="21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32"/>
      <c r="D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32"/>
      <c r="D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33"/>
      <c r="B27" s="33" t="s">
        <v>52</v>
      </c>
      <c r="C27" s="34">
        <f>SUM(C25:C26)</f>
        <v>0</v>
      </c>
      <c r="D27" s="7"/>
      <c r="E27" s="35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33"/>
      <c r="B28" s="5"/>
      <c r="C28" s="32"/>
      <c r="D28" s="7"/>
      <c r="E28" s="35"/>
      <c r="F28" s="7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74" t="s">
        <v>178</v>
      </c>
      <c r="B29" s="5"/>
      <c r="C29" s="30"/>
      <c r="D29" s="7"/>
      <c r="E29" s="31"/>
      <c r="F29" s="7"/>
      <c r="G29" s="7"/>
      <c r="H29" s="7"/>
      <c r="I29" s="5"/>
      <c r="J29" s="5"/>
      <c r="K29" s="5"/>
      <c r="L29" s="5"/>
      <c r="M29" s="5"/>
      <c r="N29" s="5"/>
      <c r="O29" s="5"/>
      <c r="P29" s="21"/>
      <c r="Q29" s="21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32"/>
      <c r="D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32"/>
      <c r="D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33"/>
      <c r="B32" s="33" t="s">
        <v>52</v>
      </c>
      <c r="C32" s="34">
        <f>SUM(C30:C31)</f>
        <v>0</v>
      </c>
      <c r="D32" s="7"/>
      <c r="E32" s="35"/>
      <c r="F32" s="7"/>
      <c r="G32" s="7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36"/>
      <c r="B33" s="5"/>
      <c r="C33" s="32"/>
      <c r="D33" s="7"/>
      <c r="E33" s="35"/>
      <c r="F33" s="7"/>
      <c r="G33" s="7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74" t="s">
        <v>183</v>
      </c>
      <c r="B34" s="5"/>
      <c r="C34" s="32"/>
      <c r="D34" s="7"/>
      <c r="E34" s="35"/>
      <c r="F34" s="7"/>
      <c r="G34" s="7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32"/>
      <c r="D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33"/>
      <c r="B36" s="33" t="s">
        <v>52</v>
      </c>
      <c r="C36" s="34">
        <f>SUM(C35)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36"/>
      <c r="B37" s="5"/>
      <c r="C37" s="32"/>
      <c r="D37" s="7"/>
      <c r="E37" s="35"/>
      <c r="F37" s="7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74" t="s">
        <v>237</v>
      </c>
      <c r="B38" s="5"/>
      <c r="C38" s="5"/>
      <c r="D38" s="7"/>
      <c r="E38" s="7"/>
      <c r="F38" s="7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32">
        <v>0.0</v>
      </c>
      <c r="D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32">
        <v>0.0</v>
      </c>
      <c r="D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33" t="s">
        <v>52</v>
      </c>
      <c r="C41" s="34">
        <f>SUM(C39:C40)</f>
        <v>0</v>
      </c>
      <c r="D41" s="7"/>
      <c r="E41" s="35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7"/>
      <c r="E42" s="7"/>
      <c r="F42" s="7"/>
      <c r="G42" s="7"/>
      <c r="H42" s="7"/>
      <c r="I42" s="5"/>
      <c r="J42" s="5"/>
      <c r="K42" s="5"/>
      <c r="L42" s="5"/>
      <c r="M42" s="5"/>
      <c r="N42" s="5"/>
      <c r="O42" s="5"/>
      <c r="P42" s="21"/>
      <c r="Q42" s="21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78" t="s">
        <v>187</v>
      </c>
      <c r="B43" s="38" t="str">
        <f>+B21</f>
        <v/>
      </c>
      <c r="C43" s="38">
        <f>+C27+C32+C36+C41</f>
        <v>0</v>
      </c>
      <c r="D43" s="38">
        <f>+B43+C43</f>
        <v>0</v>
      </c>
      <c r="E43" s="35"/>
      <c r="F43" s="7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90" t="s">
        <v>255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79" t="s">
        <v>189</v>
      </c>
      <c r="B47" s="75" t="s">
        <v>190</v>
      </c>
      <c r="C47" s="75" t="s">
        <v>256</v>
      </c>
      <c r="D47" s="75" t="s">
        <v>192</v>
      </c>
      <c r="E47" s="80" t="s">
        <v>239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81" t="s">
        <v>194</v>
      </c>
      <c r="B48" s="5"/>
      <c r="C48" s="5"/>
      <c r="D48" s="5"/>
      <c r="E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82" t="s">
        <v>240</v>
      </c>
      <c r="B49" s="32"/>
      <c r="C49" s="32"/>
      <c r="D49" s="32">
        <f t="shared" ref="D49:D57" si="1">SUM(B49:C49)</f>
        <v>0</v>
      </c>
      <c r="E49" s="63" t="s">
        <v>241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82" t="s">
        <v>240</v>
      </c>
      <c r="B50" s="32"/>
      <c r="C50" s="32"/>
      <c r="D50" s="32">
        <f t="shared" si="1"/>
        <v>0</v>
      </c>
      <c r="E50" s="63" t="s">
        <v>241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82" t="s">
        <v>240</v>
      </c>
      <c r="B51" s="32"/>
      <c r="C51" s="32"/>
      <c r="D51" s="32">
        <f t="shared" si="1"/>
        <v>0</v>
      </c>
      <c r="E51" s="63" t="s">
        <v>241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82" t="s">
        <v>240</v>
      </c>
      <c r="B52" s="32"/>
      <c r="C52" s="32"/>
      <c r="D52" s="32">
        <f t="shared" si="1"/>
        <v>0</v>
      </c>
      <c r="E52" s="63" t="s">
        <v>241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82" t="s">
        <v>240</v>
      </c>
      <c r="B53" s="32"/>
      <c r="C53" s="32"/>
      <c r="D53" s="32">
        <f t="shared" si="1"/>
        <v>0</v>
      </c>
      <c r="E53" s="63" t="s">
        <v>241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82" t="s">
        <v>240</v>
      </c>
      <c r="B54" s="32"/>
      <c r="C54" s="32"/>
      <c r="D54" s="32">
        <f t="shared" si="1"/>
        <v>0</v>
      </c>
      <c r="E54" s="63" t="s">
        <v>241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82" t="s">
        <v>240</v>
      </c>
      <c r="B55" s="32"/>
      <c r="C55" s="32"/>
      <c r="D55" s="32">
        <f t="shared" si="1"/>
        <v>0</v>
      </c>
      <c r="E55" s="63" t="s">
        <v>241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82" t="s">
        <v>240</v>
      </c>
      <c r="B56" s="32"/>
      <c r="C56" s="32"/>
      <c r="D56" s="32">
        <f t="shared" si="1"/>
        <v>0</v>
      </c>
      <c r="E56" s="63" t="s">
        <v>241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82" t="s">
        <v>240</v>
      </c>
      <c r="B57" s="32"/>
      <c r="C57" s="32"/>
      <c r="D57" s="32">
        <f t="shared" si="1"/>
        <v>0</v>
      </c>
      <c r="E57" s="63" t="s">
        <v>241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44"/>
      <c r="B58" s="45"/>
      <c r="C58" s="32"/>
      <c r="D58" s="3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77" t="s">
        <v>204</v>
      </c>
      <c r="B59" s="46">
        <f t="shared" ref="B59:D59" si="2">SUM(B49:B57)</f>
        <v>0</v>
      </c>
      <c r="C59" s="46">
        <f t="shared" si="2"/>
        <v>0</v>
      </c>
      <c r="D59" s="46">
        <f t="shared" si="2"/>
        <v>0</v>
      </c>
      <c r="E59" s="4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77" t="s">
        <v>242</v>
      </c>
      <c r="B60" s="47"/>
      <c r="C60" s="32"/>
      <c r="D60" s="48" t="str">
        <f>+B60</f>
        <v/>
      </c>
      <c r="E60" s="43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77" t="s">
        <v>243</v>
      </c>
      <c r="B61" s="49" t="str">
        <f>B60/B59</f>
        <v>#DIV/0!</v>
      </c>
      <c r="C61" s="50"/>
      <c r="D61" s="50"/>
      <c r="E61" s="43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85" t="s">
        <v>207</v>
      </c>
      <c r="B62" s="52">
        <f>B59+B60</f>
        <v>0</v>
      </c>
      <c r="C62" s="52">
        <f>SUM(C49:C58)</f>
        <v>0</v>
      </c>
      <c r="D62" s="52">
        <f>SUM(B62:C62)</f>
        <v>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9"/>
      <c r="B63" s="53"/>
      <c r="C63" s="53"/>
      <c r="D63" s="5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4"/>
      <c r="B64" s="75" t="s">
        <v>244</v>
      </c>
      <c r="C64" s="75" t="s">
        <v>257</v>
      </c>
      <c r="D64" s="75" t="s">
        <v>192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86" t="s">
        <v>246</v>
      </c>
      <c r="B65" s="32"/>
      <c r="C65" s="30"/>
      <c r="D65" s="30"/>
      <c r="E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32"/>
      <c r="C66" s="32"/>
      <c r="D66" s="32">
        <f t="shared" ref="D66:D81" si="3">SUM(B66:C66)</f>
        <v>0</v>
      </c>
      <c r="E66" s="43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32"/>
      <c r="C67" s="32"/>
      <c r="D67" s="32">
        <f t="shared" si="3"/>
        <v>0</v>
      </c>
      <c r="E67" s="43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32"/>
      <c r="C68" s="32"/>
      <c r="D68" s="32">
        <f t="shared" si="3"/>
        <v>0</v>
      </c>
      <c r="E68" s="43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32"/>
      <c r="C69" s="32"/>
      <c r="D69" s="32">
        <f t="shared" si="3"/>
        <v>0</v>
      </c>
      <c r="E69" s="43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32"/>
      <c r="C70" s="32"/>
      <c r="D70" s="32">
        <f t="shared" si="3"/>
        <v>0</v>
      </c>
      <c r="E70" s="43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32"/>
      <c r="C71" s="32"/>
      <c r="D71" s="32">
        <f t="shared" si="3"/>
        <v>0</v>
      </c>
      <c r="E71" s="43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32"/>
      <c r="C72" s="32"/>
      <c r="D72" s="32">
        <f t="shared" si="3"/>
        <v>0</v>
      </c>
      <c r="E72" s="43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32"/>
      <c r="C73" s="32"/>
      <c r="D73" s="32">
        <f t="shared" si="3"/>
        <v>0</v>
      </c>
      <c r="E73" s="43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32"/>
      <c r="C74" s="32"/>
      <c r="D74" s="32">
        <f t="shared" si="3"/>
        <v>0</v>
      </c>
      <c r="E74" s="43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32"/>
      <c r="C75" s="32"/>
      <c r="D75" s="32">
        <f t="shared" si="3"/>
        <v>0</v>
      </c>
      <c r="E75" s="43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32"/>
      <c r="C76" s="32"/>
      <c r="D76" s="32">
        <f t="shared" si="3"/>
        <v>0</v>
      </c>
      <c r="E76" s="43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32"/>
      <c r="C77" s="32"/>
      <c r="D77" s="32">
        <f t="shared" si="3"/>
        <v>0</v>
      </c>
      <c r="E77" s="43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32"/>
      <c r="C78" s="32"/>
      <c r="D78" s="32">
        <f t="shared" si="3"/>
        <v>0</v>
      </c>
      <c r="E78" s="43"/>
      <c r="N78" s="43"/>
      <c r="O78" s="43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87" t="s">
        <v>227</v>
      </c>
      <c r="B79" s="32"/>
      <c r="C79" s="32"/>
      <c r="D79" s="32">
        <f t="shared" si="3"/>
        <v>0</v>
      </c>
      <c r="E79" s="43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83" t="s">
        <v>247</v>
      </c>
      <c r="B80" s="32"/>
      <c r="C80" s="32"/>
      <c r="D80" s="32">
        <f t="shared" si="3"/>
        <v>0</v>
      </c>
      <c r="E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83" t="s">
        <v>230</v>
      </c>
      <c r="B81" s="32"/>
      <c r="C81" s="32"/>
      <c r="D81" s="32">
        <f t="shared" si="3"/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85" t="s">
        <v>192</v>
      </c>
      <c r="B82" s="56">
        <f t="shared" ref="B82:D82" si="4">SUM(B66:B81)</f>
        <v>0</v>
      </c>
      <c r="C82" s="56">
        <f t="shared" si="4"/>
        <v>0</v>
      </c>
      <c r="D82" s="56">
        <f t="shared" si="4"/>
        <v>0</v>
      </c>
      <c r="E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77" t="s">
        <v>232</v>
      </c>
      <c r="B84" s="52">
        <f t="shared" ref="B84:C84" si="5">B62+B82</f>
        <v>0</v>
      </c>
      <c r="C84" s="52">
        <f t="shared" si="5"/>
        <v>0</v>
      </c>
      <c r="D84" s="52">
        <f>SUM(B84:C84)</f>
        <v>0</v>
      </c>
      <c r="E84" s="3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32">
        <f>D43-D84</f>
        <v>0</v>
      </c>
      <c r="E85" s="3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7"/>
      <c r="C86" s="7"/>
      <c r="D86" s="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44"/>
      <c r="C88" s="44"/>
      <c r="D88" s="4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44"/>
      <c r="C89" s="44"/>
      <c r="D89" s="4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44"/>
      <c r="C90" s="44"/>
      <c r="D90" s="4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44"/>
      <c r="C91" s="44"/>
      <c r="D91" s="4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44"/>
      <c r="C92" s="44"/>
      <c r="D92" s="4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44"/>
      <c r="C93" s="44"/>
      <c r="D93" s="4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44"/>
      <c r="C94" s="44"/>
      <c r="D94" s="4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44"/>
      <c r="C95" s="44"/>
      <c r="D95" s="4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44"/>
      <c r="C96" s="44"/>
      <c r="D96" s="4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44"/>
      <c r="C97" s="44"/>
      <c r="D97" s="4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44"/>
      <c r="C98" s="44"/>
      <c r="D98" s="4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44"/>
      <c r="C99" s="44"/>
      <c r="D99" s="4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D23:I23"/>
    <mergeCell ref="D25:I25"/>
    <mergeCell ref="D26:I26"/>
    <mergeCell ref="D30:I30"/>
    <mergeCell ref="D31:I31"/>
    <mergeCell ref="D35:I35"/>
    <mergeCell ref="D39:I39"/>
    <mergeCell ref="D40:I40"/>
    <mergeCell ref="E44:O44"/>
    <mergeCell ref="E47:O47"/>
    <mergeCell ref="E48:O48"/>
    <mergeCell ref="E60:O60"/>
    <mergeCell ref="E61:O61"/>
    <mergeCell ref="E65:O65"/>
    <mergeCell ref="E66:O66"/>
    <mergeCell ref="E67:O67"/>
    <mergeCell ref="E68:O68"/>
    <mergeCell ref="E69:O69"/>
    <mergeCell ref="E77:O77"/>
    <mergeCell ref="E78:M78"/>
    <mergeCell ref="E79:O79"/>
    <mergeCell ref="E80:O80"/>
    <mergeCell ref="E82:O82"/>
    <mergeCell ref="E87:O87"/>
    <mergeCell ref="E70:O70"/>
    <mergeCell ref="E71:O71"/>
    <mergeCell ref="E72:O72"/>
    <mergeCell ref="E73:O73"/>
    <mergeCell ref="E74:O74"/>
    <mergeCell ref="E75:O75"/>
    <mergeCell ref="E76:O76"/>
    <mergeCell ref="E59:O59"/>
  </mergeCells>
  <conditionalFormatting sqref="B86:D86">
    <cfRule type="containsText" dxfId="1" priority="1" operator="containsText" text="Not">
      <formula>NOT(ISERROR(SEARCH(("Not"),(B86))))</formula>
    </cfRule>
  </conditionalFormatting>
  <printOptions/>
  <pageMargins bottom="0.25" footer="0.0" header="0.0" left="0.25" right="0.25" top="0.2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9.0"/>
    <col customWidth="1" min="2" max="2" width="22.14"/>
    <col customWidth="1" min="3" max="5" width="20.71"/>
    <col customWidth="1" min="6" max="6" width="9.14"/>
    <col customWidth="1" min="7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67" t="s">
        <v>160</v>
      </c>
      <c r="B11" s="7" t="str">
        <f>+'Year 1'!B11</f>
        <v/>
      </c>
      <c r="C11" s="8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69" t="s">
        <v>258</v>
      </c>
      <c r="B12" s="7" t="str">
        <f>+'Year 1'!B12</f>
        <v/>
      </c>
      <c r="C12" s="8"/>
      <c r="D12" s="8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9"/>
      <c r="B13" s="8"/>
      <c r="C13" s="8"/>
      <c r="D13" s="8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"/>
      <c r="B14" s="59"/>
      <c r="C14" s="13"/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60"/>
      <c r="B15" s="8"/>
      <c r="C15" s="1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>
      <c r="A16" s="9"/>
      <c r="B16" s="8"/>
      <c r="C16" s="1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>
      <c r="A17" s="9"/>
      <c r="B17" s="88" t="s">
        <v>259</v>
      </c>
      <c r="C17" s="89" t="s">
        <v>260</v>
      </c>
      <c r="D17" s="88" t="s">
        <v>261</v>
      </c>
      <c r="E17" s="57" t="s">
        <v>126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>
      <c r="A18" s="69" t="s">
        <v>262</v>
      </c>
      <c r="B18" s="24" t="str">
        <f>'Year 1'!B16</f>
        <v/>
      </c>
      <c r="C18" s="24" t="str">
        <f>'Year 2'!B16</f>
        <v/>
      </c>
      <c r="D18" s="24" t="str">
        <f>'Year 3'!B16</f>
        <v/>
      </c>
      <c r="E18" s="24">
        <f>SUM(B18:D18)</f>
        <v>0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>
      <c r="A19" s="61"/>
      <c r="B19" s="17"/>
      <c r="C19" s="18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5.7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5.7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5.7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5.7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5.7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ht="15.7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ht="15.7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ht="15.7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ht="15.7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ht="15.7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ht="15.7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ht="15.7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ht="15.7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ht="15.7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ht="15.7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ht="15.7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ht="15.7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ht="15.7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ht="15.7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ht="15.7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ht="15.7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ht="15.7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ht="15.7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ht="15.7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ht="15.7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ht="15.7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ht="15.7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ht="15.7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ht="15.7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ht="15.7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ht="15.75" customHeigh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ht="15.7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ht="15.7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ht="15.7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ht="15.7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ht="15.7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ht="15.7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ht="15.7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ht="15.7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ht="15.7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ht="15.7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ht="15.7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ht="15.7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ht="15.7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ht="15.7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ht="15.7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ht="15.7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ht="15.7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ht="15.7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ht="15.7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ht="15.7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ht="15.7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ht="15.7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ht="15.7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ht="15.7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ht="15.7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ht="15.7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ht="15.7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ht="15.7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ht="15.75" customHeigh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ht="15.75" customHeigh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ht="15.75" customHeigh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ht="15.75" customHeigh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ht="15.75" customHeigh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ht="15.75" customHeigh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ht="15.75" customHeigh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ht="15.75" customHeigh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ht="15.75" customHeigh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ht="15.75" customHeigh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ht="15.75" customHeigh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ht="15.75" customHeigh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ht="15.75" customHeigh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ht="15.75" customHeigh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ht="15.75" customHeigh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ht="15.75" customHeigh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ht="15.75" customHeigh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ht="15.75" customHeigh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ht="15.75" customHeigh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ht="15.75" customHeigh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ht="15.75" customHeigh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ht="15.75" customHeigh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ht="15.7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ht="15.7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ht="15.75" customHeigh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ht="15.75" customHeigh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ht="15.75" customHeigh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ht="15.75" customHeigh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ht="15.75" customHeigh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ht="15.75" customHeigh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ht="15.75" customHeigh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ht="15.75" customHeigh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ht="15.75" customHeigh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ht="15.75" customHeigh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ht="15.75" customHeigh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ht="15.75" customHeigh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ht="15.75" customHeigh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ht="15.75" customHeigh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ht="15.75" customHeigh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ht="15.75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ht="15.75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ht="15.75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ht="15.75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ht="15.75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ht="15.75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ht="15.75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ht="15.75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ht="15.75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ht="15.75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ht="15.75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ht="15.75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ht="15.75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ht="15.75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ht="15.75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ht="15.75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ht="15.75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ht="15.75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ht="15.75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ht="15.75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ht="15.75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ht="15.75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ht="15.75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ht="15.75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ht="15.75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ht="15.75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ht="15.75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ht="15.75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ht="15.75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ht="15.75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ht="15.75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ht="15.75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ht="15.75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ht="15.75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ht="15.75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ht="15.75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ht="15.75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ht="15.75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ht="15.75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ht="15.75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ht="15.75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ht="15.75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ht="15.75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ht="15.75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ht="15.75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ht="15.75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ht="15.75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ht="15.75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ht="15.75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ht="15.75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ht="15.75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ht="15.75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ht="15.75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ht="15.75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ht="15.75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ht="15.7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ht="15.75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ht="15.75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ht="15.7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ht="15.75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ht="15.7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ht="15.75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ht="15.75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ht="15.75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ht="15.7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ht="15.75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ht="15.75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ht="15.75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ht="15.75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ht="15.75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ht="15.75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ht="15.75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ht="15.75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ht="15.75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ht="15.75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ht="15.75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ht="15.75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ht="15.75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ht="15.75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ht="15.75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ht="15.75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ht="15.75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ht="15.75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ht="15.75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ht="15.75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ht="15.75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ht="15.75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ht="15.75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ht="15.75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ht="15.75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ht="15.75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ht="15.75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ht="15.75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ht="15.75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ht="15.75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ht="15.75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ht="15.75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ht="15.75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ht="15.75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ht="15.75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ht="15.75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ht="15.75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ht="15.7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ht="15.7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ht="15.7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ht="15.7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ht="15.7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ht="15.7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ht="15.7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ht="15.7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ht="15.7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ht="15.7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ht="15.7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ht="15.7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ht="15.7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ht="15.7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ht="15.7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ht="15.7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ht="15.7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ht="15.7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ht="15.7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ht="15.7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ht="15.7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ht="15.7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ht="15.7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ht="15.7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ht="15.7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5.7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ht="15.7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ht="15.7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ht="15.7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ht="15.7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ht="15.7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ht="15.7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ht="15.7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ht="15.7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ht="15.7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ht="15.7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ht="15.7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ht="15.7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ht="15.7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ht="15.7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ht="15.7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ht="15.7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ht="15.7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ht="15.7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ht="15.7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ht="15.7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ht="15.7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ht="15.7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ht="15.7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ht="15.7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ht="15.7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ht="15.7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ht="15.7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ht="15.7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ht="15.7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ht="15.7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ht="15.7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ht="15.7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ht="15.7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ht="15.7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ht="15.7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ht="15.7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ht="15.7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ht="15.7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ht="15.7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ht="15.7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ht="15.7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ht="15.7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ht="15.7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ht="15.7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ht="15.7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ht="15.7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ht="15.7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ht="15.7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ht="15.7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ht="15.7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ht="15.7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ht="15.7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ht="15.7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ht="15.7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ht="15.7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ht="15.7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ht="15.7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ht="15.7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ht="15.7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ht="15.7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ht="15.7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ht="15.7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ht="15.7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ht="15.7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ht="15.7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ht="15.7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ht="15.7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ht="15.7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ht="15.7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ht="15.7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ht="15.7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ht="15.7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ht="15.7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ht="15.7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ht="15.7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ht="15.7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ht="15.7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ht="15.7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ht="15.7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ht="15.7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ht="15.7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ht="15.7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ht="15.7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ht="15.7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ht="15.7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ht="15.7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ht="15.7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ht="15.7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ht="15.7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ht="15.7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ht="15.7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ht="15.7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ht="15.7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ht="15.7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ht="15.7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ht="15.7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ht="15.7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ht="15.7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ht="15.7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ht="15.7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ht="15.7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ht="15.7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ht="15.7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ht="15.7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ht="15.7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ht="15.7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ht="15.7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ht="15.7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ht="15.7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ht="15.7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ht="15.7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ht="15.7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ht="15.7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ht="15.7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ht="15.7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ht="15.7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ht="15.7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ht="15.7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ht="15.7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ht="15.7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ht="15.7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ht="15.7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ht="15.7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ht="15.7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ht="15.7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ht="15.7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ht="15.7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ht="15.7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ht="15.7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ht="15.7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ht="15.7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ht="15.7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ht="15.7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ht="15.7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ht="15.7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ht="15.7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ht="15.7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ht="15.7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ht="15.7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ht="15.7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ht="15.7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ht="15.7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ht="15.7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ht="15.7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ht="15.7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ht="15.7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ht="15.7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ht="15.7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ht="15.7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ht="15.7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ht="15.7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ht="15.7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ht="15.7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ht="15.7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ht="15.7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ht="15.7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ht="15.7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ht="15.7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ht="15.7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ht="15.7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ht="15.7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ht="15.7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ht="15.7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ht="15.7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ht="15.7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ht="15.7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ht="15.7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ht="15.7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ht="15.7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ht="15.7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ht="15.7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ht="15.7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ht="15.7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ht="15.7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ht="15.7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ht="15.7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ht="15.7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ht="15.7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ht="15.7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ht="15.7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ht="15.7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ht="15.7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ht="15.7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ht="15.7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ht="15.7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ht="15.7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ht="15.7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ht="15.7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ht="15.7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ht="15.7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ht="15.7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ht="15.7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ht="15.7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ht="15.7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ht="15.7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ht="15.7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ht="15.7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ht="15.7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ht="15.7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ht="15.7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ht="15.7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ht="15.7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ht="15.7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ht="15.7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ht="15.7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ht="15.7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ht="15.7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ht="15.7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ht="15.7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ht="15.7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ht="15.7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ht="15.7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ht="15.7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ht="15.7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ht="15.7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ht="15.7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ht="15.7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ht="15.7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ht="15.7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ht="15.7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ht="15.7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ht="15.7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ht="15.7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ht="15.7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ht="15.7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ht="15.7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ht="15.7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ht="15.7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ht="15.7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ht="15.7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ht="15.7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ht="15.7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ht="15.7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ht="15.7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ht="15.7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ht="15.7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ht="15.7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ht="15.7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ht="15.7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ht="15.7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ht="15.7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ht="15.7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ht="15.7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ht="15.7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ht="15.7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ht="15.7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ht="15.7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ht="15.7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ht="15.7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ht="15.7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ht="15.7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ht="15.7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ht="15.7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ht="15.7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ht="15.7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ht="15.7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ht="15.7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ht="15.7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ht="15.7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ht="15.7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ht="15.7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ht="15.7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ht="15.7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ht="15.7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ht="15.7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ht="15.7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ht="15.7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ht="15.7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ht="15.7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ht="15.7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ht="15.7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ht="15.7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ht="15.7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ht="15.7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ht="15.7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ht="15.7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ht="15.7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ht="15.7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ht="15.7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ht="15.7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ht="15.7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ht="15.7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ht="15.7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ht="15.7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ht="15.7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ht="15.7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ht="15.7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ht="15.7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ht="15.7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ht="15.7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ht="15.7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ht="15.7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ht="15.7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ht="15.7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ht="15.7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ht="15.7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ht="15.7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ht="15.7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ht="15.7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ht="15.7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ht="15.7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ht="15.7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ht="15.7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ht="15.7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ht="15.7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ht="15.7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ht="15.7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ht="15.7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ht="15.7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ht="15.7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ht="15.7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ht="15.7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ht="15.7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ht="15.7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ht="15.7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ht="15.7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ht="15.7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ht="15.7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ht="15.7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ht="15.7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ht="15.7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ht="15.7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ht="15.7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ht="15.7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ht="15.7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ht="15.7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ht="15.7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ht="15.7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ht="15.7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ht="15.7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ht="15.7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ht="15.7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ht="15.7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ht="15.7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ht="15.7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ht="15.7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ht="15.7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ht="15.7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ht="15.7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ht="15.7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ht="15.7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ht="15.7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ht="15.7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ht="15.7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ht="15.7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ht="15.7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ht="15.7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ht="15.7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ht="15.7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ht="15.7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ht="15.7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ht="15.7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ht="15.7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ht="15.7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ht="15.7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ht="15.7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ht="15.7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ht="15.7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ht="15.7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ht="15.7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ht="15.7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ht="15.7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ht="15.7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ht="15.7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ht="15.7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ht="15.7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ht="15.7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ht="15.7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ht="15.7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ht="15.7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ht="15.7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ht="15.7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ht="15.7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ht="15.7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ht="15.7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ht="15.7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ht="15.7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ht="15.7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ht="15.7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ht="15.7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ht="15.7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ht="15.7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ht="15.7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ht="15.7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ht="15.7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ht="15.7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ht="15.7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ht="15.7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ht="15.7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ht="15.7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ht="15.7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ht="15.7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ht="15.7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ht="15.7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ht="15.7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ht="15.7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ht="15.7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ht="15.7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ht="15.7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ht="15.7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ht="15.7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ht="15.7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ht="15.7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ht="15.7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ht="15.7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ht="15.7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ht="15.7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ht="15.7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ht="15.7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ht="15.7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ht="15.7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ht="15.7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ht="15.7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ht="15.7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ht="15.7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ht="15.7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ht="15.7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ht="15.7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ht="15.7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ht="15.7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ht="15.7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ht="15.7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ht="15.7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ht="15.7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ht="15.7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ht="15.7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ht="15.7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ht="15.7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ht="15.7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ht="15.7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ht="15.7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ht="15.7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ht="15.7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ht="15.7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ht="15.7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ht="15.7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ht="15.7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ht="15.7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ht="15.7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ht="15.7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ht="15.7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ht="15.7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ht="15.7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ht="15.7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ht="15.7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ht="15.7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ht="15.7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ht="15.7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ht="15.7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ht="15.7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ht="15.7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ht="15.7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ht="15.7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ht="15.7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ht="15.7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ht="15.7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ht="15.7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ht="15.7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ht="15.7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ht="15.7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ht="15.7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ht="15.7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ht="15.7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ht="15.7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ht="15.7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ht="15.7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ht="15.7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ht="15.7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ht="15.7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ht="15.7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ht="15.7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ht="15.7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ht="15.7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ht="15.7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ht="15.7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ht="15.7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ht="15.7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ht="15.7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ht="15.7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ht="15.7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ht="15.7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ht="15.7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ht="15.7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ht="15.7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ht="15.7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ht="15.7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ht="15.7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ht="15.7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ht="15.7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ht="15.7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ht="15.7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ht="15.7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ht="15.7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ht="15.7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ht="15.7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ht="15.7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ht="15.7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ht="15.7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ht="15.7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ht="15.7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ht="15.7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ht="15.7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ht="15.7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ht="15.7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ht="15.7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ht="15.7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ht="15.7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ht="15.7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ht="15.7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ht="15.7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ht="15.7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ht="15.7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ht="15.7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ht="15.7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ht="15.7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ht="15.7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ht="15.7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ht="15.7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ht="15.7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ht="15.7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ht="15.7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ht="15.7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ht="15.7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ht="15.7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ht="15.7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ht="15.7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ht="15.7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ht="15.7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ht="15.7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ht="15.7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ht="15.7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ht="15.7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ht="15.7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ht="15.7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ht="15.7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ht="15.7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ht="15.7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ht="15.7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ht="15.7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ht="15.7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ht="15.7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ht="15.7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ht="15.7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ht="15.7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ht="15.7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ht="15.7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ht="15.75" customHeight="1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ht="15.75" customHeight="1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ht="15.75" customHeight="1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ht="15.75" customHeight="1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ht="15.75" customHeight="1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ht="15.75" customHeight="1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ht="15.75" customHeight="1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8.71"/>
    <col customWidth="1" min="8" max="8" width="60.0"/>
    <col customWidth="1" min="9" max="26" width="8.71"/>
  </cols>
  <sheetData>
    <row r="8">
      <c r="G8" s="91" t="s">
        <v>263</v>
      </c>
      <c r="H8" s="91" t="s">
        <v>264</v>
      </c>
    </row>
    <row r="9">
      <c r="G9" s="92">
        <v>100000.0</v>
      </c>
      <c r="H9" s="91" t="s">
        <v>265</v>
      </c>
    </row>
    <row r="10">
      <c r="G10" s="92">
        <v>100001.0</v>
      </c>
      <c r="H10" s="91" t="s">
        <v>266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2024-02-27T14:35:26Z</dcterms:created>
  <dc:creator>Luna, Mina</dc:creator>
</cp:coreProperties>
</file>